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660" windowHeight="5430" firstSheet="2" activeTab="3"/>
  </bookViews>
  <sheets>
    <sheet name="Sheet1" sheetId="9" state="hidden" r:id="rId1"/>
    <sheet name="Sheet4" sheetId="12" state="hidden" r:id="rId2"/>
    <sheet name="รายชื่อพนักงานราชการ" sheetId="24" r:id="rId3"/>
    <sheet name="แบบฟอร์มที่ 1" sheetId="25" r:id="rId4"/>
    <sheet name="แบบฟอร์มที่ 2" sheetId="26" r:id="rId5"/>
  </sheets>
  <externalReferences>
    <externalReference r:id="rId6"/>
  </externalReferences>
  <definedNames>
    <definedName name="_xlnm.Print_Titles" localSheetId="2">รายชื่อพนักงานราชการ!$4:$4</definedName>
  </definedNames>
  <calcPr calcId="125725"/>
</workbook>
</file>

<file path=xl/calcChain.xml><?xml version="1.0" encoding="utf-8"?>
<calcChain xmlns="http://schemas.openxmlformats.org/spreadsheetml/2006/main">
  <c r="M17" i="25"/>
  <c r="L17"/>
  <c r="K17"/>
  <c r="J17"/>
  <c r="I17"/>
  <c r="H17"/>
  <c r="S34" i="9"/>
  <c r="H26" s="1"/>
  <c r="I26" s="1"/>
  <c r="J26" s="1"/>
  <c r="K26" s="1"/>
  <c r="S33"/>
  <c r="S32"/>
  <c r="H37" s="1"/>
  <c r="I37" s="1"/>
  <c r="J37" s="1"/>
  <c r="K37" s="1"/>
  <c r="S31"/>
  <c r="S30"/>
  <c r="H23" s="1"/>
  <c r="I23" s="1"/>
  <c r="J23" s="1"/>
  <c r="K23" s="1"/>
  <c r="M5"/>
  <c r="S40"/>
  <c r="F51" s="1"/>
  <c r="S14"/>
  <c r="G1"/>
  <c r="L1"/>
  <c r="F52"/>
  <c r="F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F56"/>
  <c r="F55"/>
  <c r="F54"/>
  <c r="M44"/>
  <c r="H44"/>
  <c r="I44" s="1"/>
  <c r="J44" s="1"/>
  <c r="K44" s="1"/>
  <c r="M43"/>
  <c r="M42"/>
  <c r="M41"/>
  <c r="M40"/>
  <c r="M39"/>
  <c r="S39"/>
  <c r="M38"/>
  <c r="S38"/>
  <c r="H12"/>
  <c r="I12" s="1"/>
  <c r="J12" s="1"/>
  <c r="K12" s="1"/>
  <c r="M37"/>
  <c r="S37"/>
  <c r="H34" s="1"/>
  <c r="I34" s="1"/>
  <c r="J34" s="1"/>
  <c r="K34" s="1"/>
  <c r="M36"/>
  <c r="S36"/>
  <c r="M35"/>
  <c r="M34"/>
  <c r="M33"/>
  <c r="M32"/>
  <c r="M31"/>
  <c r="H31"/>
  <c r="I31"/>
  <c r="J31" s="1"/>
  <c r="K31" s="1"/>
  <c r="M30"/>
  <c r="M29"/>
  <c r="S29"/>
  <c r="H42"/>
  <c r="I42" s="1"/>
  <c r="J42" s="1"/>
  <c r="K42" s="1"/>
  <c r="M28"/>
  <c r="S28"/>
  <c r="H17" s="1"/>
  <c r="I17" s="1"/>
  <c r="J17" s="1"/>
  <c r="K17" s="1"/>
  <c r="H21"/>
  <c r="I21" s="1"/>
  <c r="J21" s="1"/>
  <c r="K21" s="1"/>
  <c r="M27"/>
  <c r="S27"/>
  <c r="H43" s="1"/>
  <c r="I43" s="1"/>
  <c r="J43" s="1"/>
  <c r="K43" s="1"/>
  <c r="M26"/>
  <c r="S26"/>
  <c r="M25"/>
  <c r="M24"/>
  <c r="S24"/>
  <c r="H29" s="1"/>
  <c r="I29" s="1"/>
  <c r="J29" s="1"/>
  <c r="K29" s="1"/>
  <c r="M23"/>
  <c r="S23"/>
  <c r="M22"/>
  <c r="S22"/>
  <c r="M21"/>
  <c r="S21"/>
  <c r="M20"/>
  <c r="S20"/>
  <c r="H13" s="1"/>
  <c r="M19"/>
  <c r="S19"/>
  <c r="H36" s="1"/>
  <c r="I36" s="1"/>
  <c r="J36" s="1"/>
  <c r="K36" s="1"/>
  <c r="M18"/>
  <c r="S18"/>
  <c r="M17"/>
  <c r="S17"/>
  <c r="M16"/>
  <c r="S16"/>
  <c r="M15"/>
  <c r="M14"/>
  <c r="S13"/>
  <c r="M13"/>
  <c r="S12"/>
  <c r="M12"/>
  <c r="S11"/>
  <c r="M11"/>
  <c r="S10"/>
  <c r="H32"/>
  <c r="I32" s="1"/>
  <c r="J32" s="1"/>
  <c r="K32" s="1"/>
  <c r="M10"/>
  <c r="S9"/>
  <c r="H9" s="1"/>
  <c r="I9" s="1"/>
  <c r="J9" s="1"/>
  <c r="K9" s="1"/>
  <c r="M9"/>
  <c r="S8"/>
  <c r="M8"/>
  <c r="S7"/>
  <c r="M7"/>
  <c r="S6"/>
  <c r="M6"/>
  <c r="H25"/>
  <c r="I25"/>
  <c r="J25" s="1"/>
  <c r="K25" s="1"/>
  <c r="H5"/>
  <c r="I5"/>
  <c r="J5" s="1"/>
  <c r="H38"/>
  <c r="I38" s="1"/>
  <c r="J38" s="1"/>
  <c r="K38" s="1"/>
  <c r="H33"/>
  <c r="I33" s="1"/>
  <c r="J33" s="1"/>
  <c r="K33" s="1"/>
  <c r="H41"/>
  <c r="I41" s="1"/>
  <c r="J41" s="1"/>
  <c r="K41" s="1"/>
  <c r="H39"/>
  <c r="I39" s="1"/>
  <c r="J39" s="1"/>
  <c r="K39" s="1"/>
  <c r="H6"/>
  <c r="I6" s="1"/>
  <c r="J6" s="1"/>
  <c r="K6" s="1"/>
  <c r="H19"/>
  <c r="I19" s="1"/>
  <c r="J19" s="1"/>
  <c r="K19" s="1"/>
  <c r="H22"/>
  <c r="I22" s="1"/>
  <c r="J22" s="1"/>
  <c r="K22" s="1"/>
  <c r="H20"/>
  <c r="I20" s="1"/>
  <c r="J20" s="1"/>
  <c r="K20" s="1"/>
  <c r="H40"/>
  <c r="I40" s="1"/>
  <c r="J40" s="1"/>
  <c r="K40" s="1"/>
  <c r="F53"/>
  <c r="H15"/>
  <c r="I15" s="1"/>
  <c r="J15" s="1"/>
  <c r="K15" s="1"/>
  <c r="H11"/>
  <c r="I11" s="1"/>
  <c r="J11" s="1"/>
  <c r="K11" s="1"/>
  <c r="H35"/>
  <c r="I35" s="1"/>
  <c r="J35" s="1"/>
  <c r="K35" s="1"/>
  <c r="H10"/>
  <c r="I10" s="1"/>
  <c r="J10" s="1"/>
  <c r="K10" s="1"/>
  <c r="H7"/>
  <c r="H24"/>
  <c r="I24" s="1"/>
  <c r="J24" s="1"/>
  <c r="K24" s="1"/>
  <c r="H14"/>
  <c r="I14" s="1"/>
  <c r="J14" s="1"/>
  <c r="K14" s="1"/>
  <c r="H16"/>
  <c r="I16" s="1"/>
  <c r="J16" s="1"/>
  <c r="K16" s="1"/>
  <c r="H18"/>
  <c r="I18" s="1"/>
  <c r="J18" s="1"/>
  <c r="K18" s="1"/>
  <c r="H30"/>
  <c r="I30" s="1"/>
  <c r="J30" s="1"/>
  <c r="K30" s="1"/>
  <c r="H8"/>
  <c r="I8" s="1"/>
  <c r="J8" s="1"/>
  <c r="K8" s="1"/>
  <c r="I7"/>
  <c r="J7" s="1"/>
  <c r="K7" s="1"/>
  <c r="K5" l="1"/>
  <c r="I13"/>
  <c r="J13" s="1"/>
  <c r="K13" s="1"/>
  <c r="H28"/>
  <c r="I28" s="1"/>
  <c r="J28" s="1"/>
  <c r="K28" s="1"/>
  <c r="H27"/>
  <c r="I27" s="1"/>
  <c r="J27" s="1"/>
  <c r="K27" s="1"/>
  <c r="G53" l="1"/>
  <c r="G54"/>
  <c r="G52"/>
  <c r="J45"/>
  <c r="G51"/>
  <c r="G55"/>
  <c r="G56"/>
  <c r="G57" l="1"/>
</calcChain>
</file>

<file path=xl/comments1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ocsc:</t>
        </r>
        <r>
          <rPr>
            <sz val="8"/>
            <color indexed="81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<sst xmlns="http://schemas.openxmlformats.org/spreadsheetml/2006/main" count="1297" uniqueCount="533">
  <si>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</si>
  <si>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</si>
  <si>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</si>
  <si>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</si>
  <si>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</si>
  <si>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</si>
  <si>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</si>
  <si>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</si>
  <si>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</si>
  <si>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</si>
  <si>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</si>
  <si>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</si>
  <si>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</si>
  <si>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</si>
  <si>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</si>
  <si>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</si>
  <si>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</si>
  <si>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</si>
  <si>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</si>
  <si>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</si>
  <si>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</si>
  <si>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</si>
  <si>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</si>
  <si>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</si>
  <si>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</si>
  <si>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</si>
  <si>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</si>
  <si>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</si>
  <si>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</si>
  <si>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</si>
  <si>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</si>
  <si>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</si>
  <si>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</si>
  <si>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</si>
  <si>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</si>
  <si>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</si>
  <si>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</si>
  <si>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</si>
  <si>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</si>
  <si>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</si>
  <si>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</si>
  <si>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</si>
  <si>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</si>
  <si>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</si>
  <si>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</si>
  <si>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</si>
  <si>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</si>
  <si>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</si>
  <si>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</si>
  <si>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</si>
  <si>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</si>
  <si>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</si>
  <si>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</si>
  <si>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</si>
  <si>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</si>
  <si>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</si>
  <si>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</si>
  <si>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</si>
  <si>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</si>
  <si>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</si>
  <si>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</si>
  <si>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</si>
  <si>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</si>
  <si>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</si>
  <si>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</si>
  <si>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</si>
  <si>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</si>
  <si>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</si>
  <si>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</si>
  <si>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</si>
  <si>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</si>
  <si>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</si>
  <si>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</si>
  <si>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</si>
  <si>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</si>
  <si>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</si>
  <si>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</si>
  <si>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</si>
  <si>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</si>
  <si>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</si>
  <si>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</si>
  <si>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</si>
  <si>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</si>
  <si>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</si>
  <si>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</si>
  <si>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</si>
  <si>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</si>
  <si>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</si>
  <si>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</si>
  <si>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</si>
  <si>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</si>
  <si>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</si>
  <si>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</si>
  <si>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</si>
  <si>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</si>
  <si>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</si>
  <si>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</si>
  <si>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</si>
  <si>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</si>
  <si>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</si>
  <si>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</si>
  <si>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</si>
  <si>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</si>
  <si>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</si>
  <si>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</si>
  <si>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</si>
  <si>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</si>
  <si>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</si>
  <si>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</si>
  <si>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</si>
  <si>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</si>
  <si>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</si>
  <si>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</si>
  <si>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</si>
  <si>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</si>
  <si>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</si>
  <si>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</si>
  <si>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</si>
  <si>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</si>
  <si>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ชื่อ - สกุล</t>
  </si>
  <si>
    <t>ลำดับที่</t>
  </si>
  <si>
    <t>เลขที่
ตำแหน่ง</t>
  </si>
  <si>
    <t>นายอับดุลเราะห์มัน  สุหลง</t>
  </si>
  <si>
    <t>นายนรเศรษฐ  แสงอุทัย</t>
  </si>
  <si>
    <t>นายสมชาย  สุนทรเพราะ</t>
  </si>
  <si>
    <t>นางวิภาวี  ขาวดี</t>
  </si>
  <si>
    <t>นางสาววิชุตา  เหลี่ยมเคลือบ</t>
  </si>
  <si>
    <t>นางสาวกฤตยา ทัพวงษ์</t>
  </si>
  <si>
    <t>นายสมคิด  ถุงเงิน</t>
  </si>
  <si>
    <t>นางสาวพัชราภรณ์ โอชติน</t>
  </si>
  <si>
    <t>กลุ่มพัฒนาระบบบริหาร</t>
  </si>
  <si>
    <t>กลุ่มตรวจสอบภายใน</t>
  </si>
  <si>
    <t>กลุ่มนิติการ</t>
  </si>
  <si>
    <t>สำนักบริหารกลาง</t>
  </si>
  <si>
    <t>กองแผนงาน</t>
  </si>
  <si>
    <t>ศูนย์เทคโนโลยีสารสนเทศทรัพยากรน้ำบาดาล</t>
  </si>
  <si>
    <t>สำนักควบคุมกิจการน้ำบาดาล</t>
  </si>
  <si>
    <t>สำนักพัฒนาน้ำบาดาล</t>
  </si>
  <si>
    <t>สำนักสำรวจและประเมินศักยภาพน้ำบาดาล</t>
  </si>
  <si>
    <t>สำนักอนุรักษ์และฟื้นฟูทรัพยากรน้ำบาดาล</t>
  </si>
  <si>
    <t>กองวิเคราะห์น้ำบาดาล</t>
  </si>
  <si>
    <t>นางสุวิมล จิตรารัชต์</t>
  </si>
  <si>
    <t>นายกิจจา สมศักดิ์</t>
  </si>
  <si>
    <t>เจ้าหน้าที่ระบบคอมพิวเตอร์</t>
  </si>
  <si>
    <t>นายพงษ์สทร วงค์เพชร</t>
  </si>
  <si>
    <t>นางสาวธิราพร ศรีรัตน์</t>
  </si>
  <si>
    <t xml:space="preserve">นางสาวศิริพร  สืบเสระ </t>
  </si>
  <si>
    <t>นายปัญญา แอมกองแก้ว</t>
  </si>
  <si>
    <t>เจ้าหน้าที่เทคนิค</t>
  </si>
  <si>
    <t>นายอัศวิน อนุเดช</t>
  </si>
  <si>
    <t>นางสาวกัญญาณัฐ  เจิมจวง</t>
  </si>
  <si>
    <t>นักวิชาการทรัพยากรน้ำบาดาล</t>
  </si>
  <si>
    <t>นางสาวสุรีรัตน์  ถนอมวงค์</t>
  </si>
  <si>
    <t>นายธีรกานต์ อินต๊ะยศ</t>
  </si>
  <si>
    <t>นางสาวสุภาพร  พลแก้ว</t>
  </si>
  <si>
    <t>นางสาวจิราภรณ์  คำกมล</t>
  </si>
  <si>
    <t>นายวีระศักดิ์  การิน</t>
  </si>
  <si>
    <t>นักธรณีวิทยา</t>
  </si>
  <si>
    <t>นางสาวศิริลักษณ์  สงวนศิลป์</t>
  </si>
  <si>
    <t>นายบัญชา  ลังกาเปี้ย</t>
  </si>
  <si>
    <t xml:space="preserve">นายช่างเทคนิค </t>
  </si>
  <si>
    <t>นายช่างเทคนิค</t>
  </si>
  <si>
    <t>นายวทัญญู  มะลิขาว</t>
  </si>
  <si>
    <t>นายช่างเครื่องกล</t>
  </si>
  <si>
    <t>นายคณเดช  หน่อเทพ</t>
  </si>
  <si>
    <t xml:space="preserve">นายจีรณะ  น้อยรอด </t>
  </si>
  <si>
    <t>ช่างเจาะบ่อบาดาล</t>
  </si>
  <si>
    <t>นายนิคม  ล้นเหลือ</t>
  </si>
  <si>
    <t xml:space="preserve">ช่างเจาะบ่อบาดาล </t>
  </si>
  <si>
    <t>นางสาวกิติมา  พึ่งรื่นรมย์</t>
  </si>
  <si>
    <t>นายพรชัย  อนุวรชัย</t>
  </si>
  <si>
    <t>นางสาวสุภาวดี  สำลี</t>
  </si>
  <si>
    <t>นางสาวสุรินทรา หัดขุนทด</t>
  </si>
  <si>
    <t>นางพเยาว์  ชูบุญราษฎร์</t>
  </si>
  <si>
    <t>นางบุญตา อนุเดช</t>
  </si>
  <si>
    <t>นายชัยวุฒิ  หัสดิพันธ์</t>
  </si>
  <si>
    <t>นางสาวพูนทรัพย์  ไทยวรยุทธทร</t>
  </si>
  <si>
    <t>นายพงษ์พัฒน์  บัวทิน</t>
  </si>
  <si>
    <t>นางสาวสราลี  ยลพันธ์</t>
  </si>
  <si>
    <t>นายเอกธงชัย  ขาวสอาด</t>
  </si>
  <si>
    <t>นางอภิญญา  สมบุตร</t>
  </si>
  <si>
    <t>นางสาวมัลลิกา  ปราศจากศัตรู</t>
  </si>
  <si>
    <t>นางสาวลัคนาพร  ขุนพิพิธ</t>
  </si>
  <si>
    <t>ว่าที่ร้อยตรีหญิงสมใจ  จั่วนาน</t>
  </si>
  <si>
    <t>นางสาวรัตนวดี  วงษา</t>
  </si>
  <si>
    <t>นายสุพิทยา มัฐผา</t>
  </si>
  <si>
    <t>นางทัศวรรณ สมสมัย</t>
  </si>
  <si>
    <t>นางกรกมล  มัชฌิมาภิโร</t>
  </si>
  <si>
    <t>นางสาวขวัญฤทัย คนชม</t>
  </si>
  <si>
    <t>นางเพ็ญวดี พนาเวชกุล</t>
  </si>
  <si>
    <t>นายนิรวิทธ์  ฦาชา</t>
  </si>
  <si>
    <t>นางสาวภัทรกันย์  สาระอ่อน</t>
  </si>
  <si>
    <t>นายกฤษณพงศ์ ทาวรัตน์</t>
  </si>
  <si>
    <t>นายตรีนัยน์  นพรัตน์</t>
  </si>
  <si>
    <t>นางสาวสุวภัทร  เสือจิตร</t>
  </si>
  <si>
    <t>นางสาวปริชาติ์ สามกำปัง</t>
  </si>
  <si>
    <t>นางสาวรัชนีกร  อินทะจักร</t>
  </si>
  <si>
    <t>นางสาวฉวีวรรณ บูชาธรรม</t>
  </si>
  <si>
    <t>นางอุไรวรรณ เมืองพุฒธา</t>
  </si>
  <si>
    <t>นางสาววรรณธิดา  ตันเจริญ</t>
  </si>
  <si>
    <t>นางสาวหทัยทิพย์ บัวผัน</t>
  </si>
  <si>
    <t>นางสาวเนาวรัตน์ รัตนพฤกษา</t>
  </si>
  <si>
    <t>นางนนทิยา  เดชอุดม</t>
  </si>
  <si>
    <t>คนงาน</t>
  </si>
  <si>
    <t>นักประชาสัมพันธ์</t>
  </si>
  <si>
    <t>นักวิชาการเงินและบัญชี</t>
  </si>
  <si>
    <t>นักวิชาการพัสดุ</t>
  </si>
  <si>
    <t>นางสาวสุภาวดี  อู่มั่น</t>
  </si>
  <si>
    <t>นางสาวสุรีรัตน์ ชมสุดา</t>
  </si>
  <si>
    <t>นางสาวนฤมล  ใจอินทร์</t>
  </si>
  <si>
    <t>นายเฉลิมพล  พรมดำแดง</t>
  </si>
  <si>
    <t>นางปุณฑริกา  ศศิรุจิวัฒน์</t>
  </si>
  <si>
    <t>นางสาวณัฏมล  แย้มเสียงเย็น</t>
  </si>
  <si>
    <t>นายปรเมศร์  ปั้นม่วง</t>
  </si>
  <si>
    <t>เจ้าหน้าที่บันทึกข้อมูล</t>
  </si>
  <si>
    <t>นางสาวภัควลัญช์ญา ภูริณัฐวรวิบูล</t>
  </si>
  <si>
    <t>นางสาวกาญจนา  เขียวไสว</t>
  </si>
  <si>
    <t>นางสาวประทุมพร  นาริยะ</t>
  </si>
  <si>
    <t>นางสาวมนัญชยา  นาคแสงทอง</t>
  </si>
  <si>
    <t>นายสุรเชษฐ  กลอยโมรา</t>
  </si>
  <si>
    <t>นางสาววันเพ็ญ  บุตรโคตร</t>
  </si>
  <si>
    <t>นายณรงค์  แสนตา</t>
  </si>
  <si>
    <t>นางสาวไกรสิรี  เดชอุดม</t>
  </si>
  <si>
    <t>เจ้าพนักงานทรัพยากรน้ำบาดาล</t>
  </si>
  <si>
    <t>นางสาวธัญนันท์  จำจด</t>
  </si>
  <si>
    <t>นางสาวชวนพิศ ทรัพย์ปัญญาเลิศ</t>
  </si>
  <si>
    <t>วิศวกร</t>
  </si>
  <si>
    <t>นางสาวอภิญญา  ยอดสอน</t>
  </si>
  <si>
    <t>นางสาวทิพวารี ศรีทองดี</t>
  </si>
  <si>
    <t>นายอรรคภพ  ศรีรักษ์</t>
  </si>
  <si>
    <t>นางสาวอรุณี  เชื้อวิเศษ</t>
  </si>
  <si>
    <t>นางสาวสมพร  หมีหริ่ง</t>
  </si>
  <si>
    <t>นายอภิเดช  บุญเนาว์</t>
  </si>
  <si>
    <t>นายช่างอิเล็กทรอนิกส์</t>
  </si>
  <si>
    <t>นายปิยมิตร  งามเมือง</t>
  </si>
  <si>
    <t>นายปริสุทธิ  ฉิมพาลี</t>
  </si>
  <si>
    <t>นางสาวจารุวรรณ ชะอุ่ม</t>
  </si>
  <si>
    <t>นางสาวแสงเดือน  เรืองเศรษฐกิจ</t>
  </si>
  <si>
    <t>นายกษิดิศ ริมใหม่</t>
  </si>
  <si>
    <t>นางสาวปานทิพย์  ชาววังเย็น</t>
  </si>
  <si>
    <t>นางนิตยา  รักพันธ์</t>
  </si>
  <si>
    <t>นายภูมิภัทร กล้าหาญ</t>
  </si>
  <si>
    <t>นางสาวณัฐธิดา สามหงษ์</t>
  </si>
  <si>
    <t>นางสาวขวัญ ดอนซุยแป</t>
  </si>
  <si>
    <t>นางสาววิไลพร สมศักดิ์</t>
  </si>
  <si>
    <t>นายบัญญัติ นพรัตน์</t>
  </si>
  <si>
    <t>นางอรอุมา อนุเดช</t>
  </si>
  <si>
    <t>นายธนารักษ์ สอนศรี</t>
  </si>
  <si>
    <t>นายช่างสำรวจ</t>
  </si>
  <si>
    <t>นายธงชัย  รัตนภักดี</t>
  </si>
  <si>
    <t>นายณัฐวุฒิ  ชันแสง</t>
  </si>
  <si>
    <t>นายวิศรุต  กลิ่นขจร</t>
  </si>
  <si>
    <t>นางสาววรรณระวี  สุขโหมด</t>
  </si>
  <si>
    <t>นางสาวภาวิณี  คงสอน</t>
  </si>
  <si>
    <t>นักวิทยาศาสตร์</t>
  </si>
  <si>
    <t>นายอนุกูล  วิเขตกิจ</t>
  </si>
  <si>
    <t>นายศุภกร  นิวาสะวัต</t>
  </si>
  <si>
    <t>นายสุภัฏพงศ์  เลขะธรรม</t>
  </si>
  <si>
    <t>นางสาวดารารัตน์ สอนพันธ์</t>
  </si>
  <si>
    <t>นางสาวนวลนภา  วิลาดลัด</t>
  </si>
  <si>
    <t>นางสาวแววดาว  จันทะรี</t>
  </si>
  <si>
    <t>นางวาสิณี  ขันธแก้ว</t>
  </si>
  <si>
    <t>พนักงานห้องทดลอง</t>
  </si>
  <si>
    <t>นายอนุภัทร สุระสาย</t>
  </si>
  <si>
    <t>นายสุทธิพันธ์  เด่นแก้ว</t>
  </si>
  <si>
    <t>นางสาวณิชาภา  บัวละภา</t>
  </si>
  <si>
    <t>นางนงคราญ  หาญฤทธิ์</t>
  </si>
  <si>
    <t>นางพิชามญชุ์  จามะลี</t>
  </si>
  <si>
    <t>นางณิชนันทน์  เสาร์แก้ว</t>
  </si>
  <si>
    <t>นางสาวพิมใจ  สารพิมพ์</t>
  </si>
  <si>
    <t>นางสาววิภาวดี  ตาลธิ</t>
  </si>
  <si>
    <t>นางสาวกรรณิการ์  มาปิงเรือน</t>
  </si>
  <si>
    <t>นางสาวเกตณ์สิริมา  วัฒนสิริธนโชติ</t>
  </si>
  <si>
    <t>นางสาวณัฐพร  จันทะพงษ์</t>
  </si>
  <si>
    <t>นางวิมลณัฐ  ไชยลังกา</t>
  </si>
  <si>
    <t>นางกันธิยา  สุวัชราพันธ์</t>
  </si>
  <si>
    <t>นายสามารถ  วิริยะ</t>
  </si>
  <si>
    <t>นายเกรียงไกร  ล้านกันทา</t>
  </si>
  <si>
    <t>นายศิริพล  ยิ้มดี</t>
  </si>
  <si>
    <t>นายสังเวียน  กฤษวัฒนานนท์</t>
  </si>
  <si>
    <t xml:space="preserve">นายช่างเครื่องกล </t>
  </si>
  <si>
    <t>นายอรรถพงศ์  อุดม</t>
  </si>
  <si>
    <t xml:space="preserve">นายนพดล  กันทะสาร </t>
  </si>
  <si>
    <t>นายชัยพัทธ์  เชื้อเขียว</t>
  </si>
  <si>
    <t>นางปรัชญา  ช้างเนียม</t>
  </si>
  <si>
    <t>นางสาวเพ็ญลดา  บุญสงกา</t>
  </si>
  <si>
    <t>นายปรัชญา  คงบาล</t>
  </si>
  <si>
    <t>นายชาติพยัคฆ์  ไชยหงษ์</t>
  </si>
  <si>
    <t xml:space="preserve">นายเกษฎา  กุลบุตร </t>
  </si>
  <si>
    <t>นายชัยมงคล  ศรีหวัง</t>
  </si>
  <si>
    <t>นายรุ่งศักดิ์  บุญสวน</t>
  </si>
  <si>
    <t>นางสาวสุทิสา  สนธิสง่า</t>
  </si>
  <si>
    <t>นางยุวรี  ปานกระโทก</t>
  </si>
  <si>
    <t>นางอำไพ  เอกาพันธ์</t>
  </si>
  <si>
    <t>นางม่านแก้ว  สุริยะ</t>
  </si>
  <si>
    <t>นางวัชรีย์พร  คงเจริญ</t>
  </si>
  <si>
    <t>นางสุทธิ์ธิดา  จำปาวงศ์</t>
  </si>
  <si>
    <t>นางสาวสุชีรา  ศรอินทร์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</si>
  <si>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</si>
  <si>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</si>
  <si>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</si>
  <si>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</si>
  <si>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</si>
  <si>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</si>
  <si>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</si>
  <si>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</si>
  <si>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 xml:space="preserve">นายชาตรี  ไกรรอด </t>
  </si>
  <si>
    <t>นายธนาวุฒิ  ทองเจริญวงศ์</t>
  </si>
  <si>
    <t>นางวงเดือน  กฤษหมื่นไว</t>
  </si>
  <si>
    <t>นางสาววันเพ็ญ  สิทธิวงศ์</t>
  </si>
  <si>
    <t>นางสาวรัศมี  บัวโคกสูง</t>
  </si>
  <si>
    <t>นางสาวดวงทิพย์  บัวใจบุญ</t>
  </si>
  <si>
    <t>นางมัทนา  เติมลาภ</t>
  </si>
  <si>
    <t>นางสมจริง  อังกระโทก</t>
  </si>
  <si>
    <t>นางสาววรรณธนี  ศรีสุคนธรัตน์</t>
  </si>
  <si>
    <t>นางสาวมาวิตรี ยามา</t>
  </si>
  <si>
    <t>นางกฤศณา  บำรุงชัย</t>
  </si>
  <si>
    <t>นางสาวดาระณี  แก้วยศ</t>
  </si>
  <si>
    <t>นางพัชรินทร์  หุนกระโทก</t>
  </si>
  <si>
    <t>นายสมาน  ใสบาล</t>
  </si>
  <si>
    <t>นายโกศล  ละอองทอง</t>
  </si>
  <si>
    <t>นายสำฤทธิ์  เสทียนรัมย์</t>
  </si>
  <si>
    <t xml:space="preserve">นายศิริเดช  ศิริปรุ </t>
  </si>
  <si>
    <t>นายพฤฒิ  แก้วจันทร์</t>
  </si>
  <si>
    <t>นางสาวกชนันท์  วิลาดลัด</t>
  </si>
  <si>
    <t>นางจันทร์เพ็ญ  ไพเมือง</t>
  </si>
  <si>
    <t>นางสาวกมลกิจ  จิตรามาศ</t>
  </si>
  <si>
    <t>นางมลธิรา  คำปล้อง</t>
  </si>
  <si>
    <t>นายอนุสรณ์  เทพขวัญ</t>
  </si>
  <si>
    <t>นางกมลพรรณ  เศียรอุ่น</t>
  </si>
  <si>
    <t>นายสมยศ  รัดบ้านด่าน</t>
  </si>
  <si>
    <t>นายศุภชัย  ศุกรวัติ</t>
  </si>
  <si>
    <t>นายจิรกิตต์  แก้วสวัสดิ์</t>
  </si>
  <si>
    <t>นายกิตติพล  หนูดำ</t>
  </si>
  <si>
    <t>นายล้อมพงศ์  เกิดชูกุล</t>
  </si>
  <si>
    <t>นายสุธา  จันทร์ประเสริฐ</t>
  </si>
  <si>
    <t>นายจิระศักดิ์  พ่วงพี</t>
  </si>
  <si>
    <t xml:space="preserve">นายนิกร  กลับกล่อม </t>
  </si>
  <si>
    <t>นายธีระพงษ์  ลาวเพชร</t>
  </si>
  <si>
    <t>นางสาวสุจินดา  วันชะเอม</t>
  </si>
  <si>
    <t>นางไพริน  ไชยสมาน</t>
  </si>
  <si>
    <t>นางสาวเอื้อมฟ้า  นามโพธิ์</t>
  </si>
  <si>
    <t>นายยุทธพล  ชูเก็น</t>
  </si>
  <si>
    <t>นางสาวอุบล  ไล้ทอง</t>
  </si>
  <si>
    <t>นายนพดล  ทิพย์เนตร</t>
  </si>
  <si>
    <t>นายพงษ์พัฒน์  หลำหนู</t>
  </si>
  <si>
    <t>นายชูเกียรติ  จอน้อย</t>
  </si>
  <si>
    <t>นายสุรเชษฐ์  ช้อยบัวงาม</t>
  </si>
  <si>
    <t>นายนารเรศ  บุญช่วย</t>
  </si>
  <si>
    <t>นายมาโนช  วีระเชื้อ</t>
  </si>
  <si>
    <t>นายสุจิน  ศรีแปลก</t>
  </si>
  <si>
    <t>นางสาวณัชชา กองอุนนท์</t>
  </si>
  <si>
    <t>นายปราโมทย์  บุญนิวัฒน์</t>
  </si>
  <si>
    <t>นางสาวกรรณิการ์  ดิ่งกลาง</t>
  </si>
  <si>
    <t>นางสาวดวงใจ  ศิลปขันธ์</t>
  </si>
  <si>
    <t>นางสาวพิชญา  ทิพย์ชัย</t>
  </si>
  <si>
    <t>นางสาวสิริกัลยา  ชินกลาง</t>
  </si>
  <si>
    <t>นายศิวัช  ดวงศร</t>
  </si>
  <si>
    <t>นางสาวพันธิตรา  บุญเรือง</t>
  </si>
  <si>
    <t>นางสยุมพร  ศีลสมบูรณ์</t>
  </si>
  <si>
    <t>นายพงศ์พันธุ์  ชูทรัพย์</t>
  </si>
  <si>
    <t>นายปิยะวัฒน์  เพียรปรุ</t>
  </si>
  <si>
    <t xml:space="preserve">นายพรชัย  วังสันต์ </t>
  </si>
  <si>
    <t>นายวัลลภ  แสงเงิน</t>
  </si>
  <si>
    <t>นายประสิทธิ์  ศรีแสง</t>
  </si>
  <si>
    <t>นางสุดารัตน์  สงวนแก้ว</t>
  </si>
  <si>
    <t>นางสาวพลอยไพลิน  ยิ้มย่อง</t>
  </si>
  <si>
    <t>นางสาววิภาพร  จันทรเสนา</t>
  </si>
  <si>
    <t>นางเยาวลักษณ์  แสงเขียว</t>
  </si>
  <si>
    <t>นางสาวเจริญศรี  มันทะรา</t>
  </si>
  <si>
    <t>นางสาวกนกวรรณ ยะพรม</t>
  </si>
  <si>
    <t>นายสมัคร  แสนศรี</t>
  </si>
  <si>
    <t>นายธงไชย  พรหมโสภา</t>
  </si>
  <si>
    <t>นายอนุพงษ์  แสนดวง</t>
  </si>
  <si>
    <t>นายอิทธิพล  อุ่นสวาด</t>
  </si>
  <si>
    <t>นายชากฤช  นาคคชฤทธิ์</t>
  </si>
  <si>
    <t>นายอภิวัฒน์  อินตาจัด</t>
  </si>
  <si>
    <t xml:space="preserve">นายทศพล  ดาบพิมพ์ศรี </t>
  </si>
  <si>
    <t>นายประเสริฐ  ศิริดล</t>
  </si>
  <si>
    <t>นายธนา  เข็มพิลา</t>
  </si>
  <si>
    <t>นายศักดิ์อุบล  ศรีขาว</t>
  </si>
  <si>
    <t>นางมาริน  ทิพย์เนตร</t>
  </si>
  <si>
    <t>นายทนงศักดิ์  ไชยสงคราม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</si>
  <si>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</si>
  <si>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</si>
  <si>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</si>
  <si>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</si>
  <si>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 xml:space="preserve">นายหนุ่ม  โกสีนาม </t>
  </si>
  <si>
    <t>นายยุทธพร  ไชยธงรัตน์</t>
  </si>
  <si>
    <t>นายธเนษฐ  คูรัตนศิริ</t>
  </si>
  <si>
    <t>นางสาวจิฏารินทร์  ประทุมชาติ</t>
  </si>
  <si>
    <t>นายเจษฎา  ปานสีใหม</t>
  </si>
  <si>
    <t>นางสาววิชุตา  หวังแห</t>
  </si>
  <si>
    <t>นายศรัณย์  เซ่งตระกูล</t>
  </si>
  <si>
    <t>นางประภาศรี  พัทสระ</t>
  </si>
  <si>
    <t>นางสาวพรพิรา  ดอเลาะ</t>
  </si>
  <si>
    <t>นางสาวศศิกานต์  สายสหัส</t>
  </si>
  <si>
    <t>นายกิตตินันต์  ทองบริสุทธิ์</t>
  </si>
  <si>
    <t>นางสาวสุนันทา  ทองโอ่</t>
  </si>
  <si>
    <t xml:space="preserve">เจ้าพนักงานทรัพยากรน้ำบาดาล </t>
  </si>
  <si>
    <t>นางพรทิพย์  แก้วใหม่</t>
  </si>
  <si>
    <t>นายสูเปียน  จราแว</t>
  </si>
  <si>
    <t>นายอนุสรณ์  รุจิยาปนนท์</t>
  </si>
  <si>
    <t>นายกวี  เพชรแสวง</t>
  </si>
  <si>
    <t>นายธนากร  ทองสาย</t>
  </si>
  <si>
    <t xml:space="preserve">นายสุรศักดิ์  เหมือนกู้ </t>
  </si>
  <si>
    <t>นายนิรัตน์  รอดแก้ว</t>
  </si>
  <si>
    <t>นางสาวสกุณา  พรประสิทธิ์แสง</t>
  </si>
  <si>
    <t>นางสาวนาตยา  คงดี</t>
  </si>
  <si>
    <t>นางสาวพรพรหม  รักษาศิลป์</t>
  </si>
  <si>
    <t>นางอภิญญา  แก้วดี</t>
  </si>
  <si>
    <t>นางสาววิไลภรณ์  ศรีสุคนธรัตน์</t>
  </si>
  <si>
    <t>นายอนวัช  ตันติรถานนท์</t>
  </si>
  <si>
    <t>นางสาวประเสริฐบัว  เอี้ยวประเสริฐ</t>
  </si>
  <si>
    <t>ว่าที่ร้อยตรีปรีดี  คำดี</t>
  </si>
  <si>
    <t>นายรัตนกาล  โคตะโน</t>
  </si>
  <si>
    <t>นายธาตรี  เดชอุ่ม</t>
  </si>
  <si>
    <t xml:space="preserve">นายพรรษา  รอดตัว </t>
  </si>
  <si>
    <t>นายสมบูรณ์  ดอกตาลยงค์</t>
  </si>
  <si>
    <t>สำนักทรัพยากรน้ำบาดาล เขต 1 (ลำปาง)</t>
  </si>
  <si>
    <t>สำนักทรัพยากรน้ำบาดาล เขต 2 (สุพรรณบุรี)</t>
  </si>
  <si>
    <t>สำนักทรัพยากรน้ำบาดาล เขต 3 (สระบุรี)</t>
  </si>
  <si>
    <t>สำนักทรัพยากรน้ำบาดาล เขต 4 (ขอนแก่น)</t>
  </si>
  <si>
    <t>สำนักทรัพยากรน้ำบาดาล เขต 5 (นครราชสีมา)</t>
  </si>
  <si>
    <t>สำนักทรัพยากรน้ำบาดาล เขต 6 (ตรัง)</t>
  </si>
  <si>
    <t>สำนักทรัพยากรน้ำบาดาล เขต 7 (กำแพงเพชร)</t>
  </si>
  <si>
    <t>สำนักทรัพยากรน้ำบาดาล เขต 8 (ราชบุรี)</t>
  </si>
  <si>
    <t>สำนักทรัพยากรน้ำบาดาล เขต 9 (ระยอง)</t>
  </si>
  <si>
    <t>สำนักทรัพยากรน้ำบาดาล เขต 10 (อุดรธานี)</t>
  </si>
  <si>
    <t>สำนักทรัพยากรน้ำบาดาล เขต 11 (อุบลราชธานี)</t>
  </si>
  <si>
    <t>สำนักทรัพยากรน้ำบาดาล เขต 12 (สงขลา)</t>
  </si>
  <si>
    <t>ตำแหน่ง/สังกัด</t>
  </si>
  <si>
    <t>ศูนย์ประสานงานด้านน้ำบาดาลเพื่อสนับสนุนโครงการอันเนื่องมาจากพระราชดำริ</t>
  </si>
  <si>
    <t>นางสาวณัฎฐา  เจริญผล</t>
  </si>
  <si>
    <t>นางพรชนก  อดทน</t>
  </si>
  <si>
    <t>นางสาวทัศนีย์  พันธ์ดี</t>
  </si>
  <si>
    <t>นางสาวรุ่งนภา  สุวรรณพรม</t>
  </si>
  <si>
    <t>นายณัฐพล  โพธิ์ฉลวย</t>
  </si>
  <si>
    <t>นายอลงกต  รังสิยีรานนท์</t>
  </si>
  <si>
    <t>นายกิติศักดิ์  ว่องวงค์อารี</t>
  </si>
  <si>
    <t>นายพิชย  เกียงเกษร</t>
  </si>
  <si>
    <t>นายพิษณุ  พราหม์โสภา</t>
  </si>
  <si>
    <t>นายมนตรี  แสงสุวรรณ</t>
  </si>
  <si>
    <t>นายอานนท์  แย้มมี</t>
  </si>
  <si>
    <t>นายมานพ  ริดเขียว</t>
  </si>
  <si>
    <t>นายราชัน  สุนทรวิภาต</t>
  </si>
  <si>
    <t>นายสมพร  อรรคศรีวร</t>
  </si>
  <si>
    <t>นายศักดิ์ดา  เหล่าภักดี</t>
  </si>
  <si>
    <t>นายสุรเชษฎ์  อโน</t>
  </si>
  <si>
    <t>นายธีระธานี  สอนสักดา</t>
  </si>
  <si>
    <t>นายโชคพิสุทธิ์  นาคสังข์</t>
  </si>
  <si>
    <t>นายอดิเรก  พัดทะอำพันธ์</t>
  </si>
  <si>
    <t>นายโฆษิต  อังกระโทก</t>
  </si>
  <si>
    <t>นายสมชาย  สาสิน</t>
  </si>
  <si>
    <t>นายทินกร  หนูดา</t>
  </si>
  <si>
    <t>นายพงษ์ดนัย  พันธวงค์</t>
  </si>
  <si>
    <t>นายอภิชาติ  สายแก้ว</t>
  </si>
  <si>
    <t>นายชัชนันท์  ศรีสวัสดิ์</t>
  </si>
  <si>
    <t>นายทัศนัย  ทองศรีสุข</t>
  </si>
  <si>
    <t>นายไพโรจน์  รัตนะพันธ์</t>
  </si>
  <si>
    <t>นายสมศักดิ์  จีนกิ้ม</t>
  </si>
  <si>
    <t>นายประเสริฐ  จันอินทร์</t>
  </si>
  <si>
    <t>นายเฉลิมชัย  ใจสว่าง</t>
  </si>
  <si>
    <t>นายบรรจง  เคหะลูน</t>
  </si>
  <si>
    <t>นายพงษ์เทพ  เพ็ชรัตน์</t>
  </si>
  <si>
    <t>นายธีรวุฒิ  ทองประสาน</t>
  </si>
  <si>
    <t>นายประกิจ  สาดอ่ำ</t>
  </si>
  <si>
    <t>นายวันเฉลิม  มังน้อย</t>
  </si>
  <si>
    <t>นายสานิตย์  หนึ่งคำมี</t>
  </si>
  <si>
    <t>นายอลงกต  เพียรปรุ</t>
  </si>
  <si>
    <t>นายอนุชาติ  วงศรี</t>
  </si>
  <si>
    <t>นายณัฐพงษ์  คำศรี</t>
  </si>
  <si>
    <t>นายสำเนียง  โกมาลย์</t>
  </si>
  <si>
    <t>นายอนุสรณ์  นาคำ</t>
  </si>
  <si>
    <t>นายสัมฤทธิ์  เถาทิพย์</t>
  </si>
  <si>
    <t>นายวิวัฒน์  ศรีจันทรา</t>
  </si>
  <si>
    <t>นายบัวเรียน  ตาเมือง</t>
  </si>
  <si>
    <t>นายสิงห์ทอง  ชาวเวียง</t>
  </si>
  <si>
    <t>นายอาคม  ศรีเนตร์</t>
  </si>
  <si>
    <t>นายปกรณ์  ทะวะโร</t>
  </si>
  <si>
    <t>นายปียวัฒน์  จันทร์น้อย</t>
  </si>
  <si>
    <t>นายวิชิต  บรรณศรี</t>
  </si>
  <si>
    <t>นายประจักร์  โยธมาตย์</t>
  </si>
  <si>
    <t>นายชัยยันต์  ปานทน</t>
  </si>
  <si>
    <t>นายปฐม  เกิดกรุง</t>
  </si>
  <si>
    <t>นายกฤษณภัทร  ช่วยคุณูปการ</t>
  </si>
  <si>
    <t>นางสาวเทวพร  พุฒเกิดพันธุ์</t>
  </si>
  <si>
    <t>นางสาวรังสิวรรณ  หนูเพชร</t>
  </si>
  <si>
    <t>นายภัทรเดช  คำหอม</t>
  </si>
  <si>
    <t>นางสาวธนพร  มโนลา</t>
  </si>
  <si>
    <t>ณ วันที่ 1 กันยายน 2559</t>
  </si>
  <si>
    <t>บัญชีรายชื่อพนักงานราชการ ในการประเมินผลการปฏิบัติงานและการเลื่อนค่าตอบแทนพนักงานราชการ ประจำปีงบประมาณ พ.ศ. 2559</t>
  </si>
  <si>
    <t xml:space="preserve">แบบผลการประเมินการปฏิบัติงานและการเลื่อนค่าตอบแทนพนักงานราชการ ปีงบประมาณ พ.ศ. 2559 </t>
  </si>
  <si>
    <t>สังกัด ................................................................................................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</si>
  <si>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</si>
  <si>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</si>
  <si>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</si>
  <si>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</si>
  <si>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</si>
  <si>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</si>
  <si>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</si>
  <si>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</si>
  <si>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</si>
  <si>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</si>
  <si>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</si>
  <si>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</si>
  <si>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</si>
  <si>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</si>
  <si>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กลุ่มงาน
***</t>
  </si>
  <si>
    <t>ค่าตอบแทน
ปัจจุบัน
***</t>
  </si>
  <si>
    <t>คะแนน
ประเมิน
***</t>
  </si>
  <si>
    <t>ร้อยละ
ที่ได้เลื่อน</t>
  </si>
  <si>
    <t>จำนวนเงิน
ที่ได้เลื่อน</t>
  </si>
  <si>
    <t>จำนวนเงิน
ที่ได้เลื่อน
(ปัดเศษ)</t>
  </si>
  <si>
    <t>ค่าตอบแทน
ที่ได้รับ</t>
  </si>
  <si>
    <t>ค่าตอบแทน
เต็มขั้น</t>
  </si>
  <si>
    <t>ระดับการ
ประเมิน</t>
  </si>
  <si>
    <t>ลงชื่อ..............................................................................................</t>
  </si>
  <si>
    <t xml:space="preserve">      (.............................................................................................)</t>
  </si>
  <si>
    <t>ตำแหน่ง.........................................................................................</t>
  </si>
  <si>
    <t xml:space="preserve">         ผู้อำนวยการสำนัก / ผู้อำนวยการกอง</t>
  </si>
  <si>
    <t>บัญชีสรุปวันลาและการมาทำงานของพนักงานราชการ ประจำปีงบประมาณ พ.ศ. 2559</t>
  </si>
  <si>
    <t xml:space="preserve">ชื่อ - สกุล </t>
  </si>
  <si>
    <t>เลขที่</t>
  </si>
  <si>
    <t>รอบการประเมิน</t>
  </si>
  <si>
    <t>สรุป</t>
  </si>
  <si>
    <t>ครั้งที่ 1</t>
  </si>
  <si>
    <t>ครั้งที่ 2</t>
  </si>
  <si>
    <t>ทั้งปีงบประมาณ</t>
  </si>
  <si>
    <t>ป่วย</t>
  </si>
  <si>
    <t>กิจ</t>
  </si>
  <si>
    <t>ขาด</t>
  </si>
  <si>
    <t>สาย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</si>
</sst>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5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  <charset val="222"/>
    </font>
    <font>
      <b/>
      <sz val="18"/>
      <name val="TH SarabunIT๙"/>
      <family val="2"/>
    </font>
    <font>
      <sz val="18"/>
      <name val="TH SarabunIT๙"/>
      <family val="2"/>
    </font>
    <font>
      <b/>
      <u/>
      <sz val="16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12">
    <xf numFmtId="0" fontId="0" fillId="0" borderId="0" applyFill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 applyFill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 applyFill="0"/>
    <xf numFmtId="9" fontId="4" fillId="0" borderId="0" applyFont="0" applyFill="0" applyBorder="0" applyAlignment="0" applyProtection="0"/>
  </cellStyleXfs>
  <cellXfs count="202"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Fill="1" applyBorder="1"/>
    <xf numFmtId="187" fontId="0" fillId="0" borderId="3" xfId="1" applyNumberFormat="1" applyFont="1" applyFill="1" applyBorder="1"/>
    <xf numFmtId="0" fontId="7" fillId="0" borderId="0" xfId="0" applyFont="1" applyFill="1"/>
    <xf numFmtId="187" fontId="0" fillId="0" borderId="0" xfId="0" applyNumberFormat="1" applyFill="1"/>
    <xf numFmtId="43" fontId="0" fillId="0" borderId="3" xfId="1" applyNumberFormat="1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0" fontId="0" fillId="0" borderId="3" xfId="2" applyNumberFormat="1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0" fontId="8" fillId="0" borderId="0" xfId="0" applyFont="1" applyFill="1"/>
    <xf numFmtId="43" fontId="6" fillId="0" borderId="0" xfId="1" applyNumberFormat="1" applyFont="1" applyFill="1"/>
    <xf numFmtId="43" fontId="7" fillId="0" borderId="0" xfId="0" applyNumberFormat="1" applyFont="1" applyFill="1"/>
    <xf numFmtId="43" fontId="9" fillId="0" borderId="0" xfId="0" applyNumberFormat="1" applyFont="1" applyFill="1"/>
    <xf numFmtId="43" fontId="7" fillId="4" borderId="0" xfId="1" applyFont="1" applyFill="1"/>
    <xf numFmtId="0" fontId="14" fillId="0" borderId="0" xfId="0" applyFont="1" applyFill="1"/>
    <xf numFmtId="0" fontId="15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87" fontId="15" fillId="0" borderId="3" xfId="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87" fontId="5" fillId="0" borderId="3" xfId="1" applyNumberFormat="1" applyFont="1" applyFill="1" applyBorder="1"/>
    <xf numFmtId="10" fontId="5" fillId="0" borderId="3" xfId="2" applyNumberFormat="1" applyFont="1" applyFill="1" applyBorder="1"/>
    <xf numFmtId="43" fontId="5" fillId="0" borderId="3" xfId="1" applyNumberFormat="1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3" xfId="0" applyFont="1" applyFill="1" applyBorder="1"/>
    <xf numFmtId="10" fontId="4" fillId="4" borderId="3" xfId="2" applyNumberFormat="1" applyFont="1" applyFill="1" applyBorder="1"/>
    <xf numFmtId="9" fontId="7" fillId="0" borderId="0" xfId="0" applyNumberFormat="1" applyFont="1" applyFill="1"/>
    <xf numFmtId="0" fontId="5" fillId="0" borderId="4" xfId="0" applyFont="1" applyFill="1" applyBorder="1"/>
    <xf numFmtId="187" fontId="0" fillId="0" borderId="4" xfId="1" applyNumberFormat="1" applyFont="1" applyFill="1" applyBorder="1"/>
    <xf numFmtId="187" fontId="0" fillId="0" borderId="0" xfId="1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7" fontId="0" fillId="0" borderId="3" xfId="1" applyNumberFormat="1" applyFon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7" fontId="0" fillId="0" borderId="3" xfId="1" applyNumberFormat="1" applyFont="1" applyFill="1" applyBorder="1" applyAlignment="1"/>
    <xf numFmtId="187" fontId="0" fillId="0" borderId="5" xfId="1" applyNumberFormat="1" applyFont="1" applyFill="1" applyBorder="1"/>
    <xf numFmtId="0" fontId="11" fillId="0" borderId="0" xfId="0" applyFont="1" applyFill="1" applyAlignment="1">
      <alignment horizontal="right"/>
    </xf>
    <xf numFmtId="187" fontId="0" fillId="0" borderId="1" xfId="1" applyNumberFormat="1" applyFont="1" applyFill="1" applyBorder="1" applyAlignment="1">
      <alignment horizontal="center"/>
    </xf>
    <xf numFmtId="187" fontId="0" fillId="0" borderId="6" xfId="0" applyNumberFormat="1" applyFill="1" applyBorder="1" applyAlignment="1">
      <alignment horizontal="center"/>
    </xf>
    <xf numFmtId="187" fontId="6" fillId="0" borderId="6" xfId="0" applyNumberFormat="1" applyFont="1" applyFill="1" applyBorder="1" applyAlignment="1">
      <alignment horizontal="center"/>
    </xf>
    <xf numFmtId="0" fontId="0" fillId="0" borderId="3" xfId="0" applyNumberFormat="1" applyFill="1" applyBorder="1"/>
    <xf numFmtId="0" fontId="6" fillId="0" borderId="3" xfId="0" applyNumberFormat="1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0" fillId="0" borderId="4" xfId="0" applyFill="1" applyBorder="1"/>
    <xf numFmtId="10" fontId="0" fillId="0" borderId="4" xfId="2" applyNumberFormat="1" applyFont="1" applyFill="1" applyBorder="1"/>
    <xf numFmtId="10" fontId="0" fillId="0" borderId="0" xfId="2" applyNumberFormat="1" applyFont="1" applyFill="1" applyBorder="1"/>
    <xf numFmtId="0" fontId="0" fillId="3" borderId="3" xfId="0" applyFill="1" applyBorder="1"/>
    <xf numFmtId="187" fontId="5" fillId="0" borderId="3" xfId="1" applyNumberFormat="1" applyFont="1" applyFill="1" applyBorder="1" applyAlignment="1">
      <alignment horizontal="center"/>
    </xf>
    <xf numFmtId="0" fontId="17" fillId="0" borderId="0" xfId="0" applyFont="1" applyFill="1"/>
    <xf numFmtId="0" fontId="5" fillId="4" borderId="0" xfId="0" applyFont="1" applyFill="1"/>
    <xf numFmtId="0" fontId="21" fillId="0" borderId="0" xfId="4" applyFont="1" applyFill="1" applyBorder="1" applyAlignment="1"/>
    <xf numFmtId="0" fontId="22" fillId="0" borderId="0" xfId="0" applyFont="1" applyFill="1"/>
    <xf numFmtId="0" fontId="23" fillId="0" borderId="0" xfId="4" applyFont="1" applyFill="1" applyBorder="1" applyAlignment="1">
      <alignment horizontal="left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18" fillId="0" borderId="5" xfId="4" applyFont="1" applyFill="1" applyBorder="1" applyAlignment="1">
      <alignment horizontal="center"/>
    </xf>
    <xf numFmtId="187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5" xfId="0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left"/>
    </xf>
    <xf numFmtId="0" fontId="18" fillId="0" borderId="5" xfId="4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0" fontId="18" fillId="0" borderId="10" xfId="0" applyFont="1" applyFill="1" applyBorder="1" applyAlignment="1"/>
    <xf numFmtId="0" fontId="18" fillId="0" borderId="10" xfId="4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8" fillId="0" borderId="0" xfId="7" applyFont="1" applyFill="1" applyBorder="1" applyAlignment="1"/>
    <xf numFmtId="0" fontId="18" fillId="0" borderId="5" xfId="7" applyFont="1" applyFill="1" applyBorder="1" applyAlignment="1"/>
    <xf numFmtId="3" fontId="18" fillId="0" borderId="0" xfId="6" applyNumberFormat="1" applyFont="1" applyFill="1" applyBorder="1" applyAlignment="1">
      <alignment horizontal="center"/>
    </xf>
    <xf numFmtId="0" fontId="18" fillId="0" borderId="5" xfId="7" applyFont="1" applyFill="1" applyBorder="1" applyAlignment="1">
      <alignment horizontal="center"/>
    </xf>
    <xf numFmtId="0" fontId="18" fillId="0" borderId="0" xfId="7" applyFont="1" applyFill="1" applyBorder="1" applyAlignment="1">
      <alignment horizontal="left"/>
    </xf>
    <xf numFmtId="0" fontId="18" fillId="0" borderId="5" xfId="5" applyFont="1" applyFill="1" applyBorder="1" applyAlignment="1">
      <alignment horizontal="left"/>
    </xf>
    <xf numFmtId="0" fontId="18" fillId="0" borderId="0" xfId="5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justify"/>
    </xf>
    <xf numFmtId="0" fontId="18" fillId="0" borderId="2" xfId="0" applyFont="1" applyFill="1" applyBorder="1" applyAlignment="1">
      <alignment horizontal="center" wrapText="1"/>
    </xf>
    <xf numFmtId="0" fontId="18" fillId="0" borderId="8" xfId="5" applyFont="1" applyFill="1" applyBorder="1" applyAlignment="1">
      <alignment horizontal="left"/>
    </xf>
    <xf numFmtId="0" fontId="18" fillId="0" borderId="2" xfId="5" applyFont="1" applyFill="1" applyBorder="1" applyAlignment="1">
      <alignment horizontal="left"/>
    </xf>
    <xf numFmtId="3" fontId="18" fillId="0" borderId="8" xfId="6" applyNumberFormat="1" applyFont="1" applyFill="1" applyBorder="1" applyAlignment="1">
      <alignment horizontal="center"/>
    </xf>
    <xf numFmtId="0" fontId="18" fillId="0" borderId="2" xfId="7" applyFont="1" applyFill="1" applyBorder="1" applyAlignment="1">
      <alignment horizontal="center"/>
    </xf>
    <xf numFmtId="0" fontId="18" fillId="0" borderId="0" xfId="7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left" wrapText="1"/>
    </xf>
    <xf numFmtId="0" fontId="18" fillId="0" borderId="5" xfId="4" applyFont="1" applyFill="1" applyBorder="1" applyAlignment="1">
      <alignment horizontal="left" wrapText="1"/>
    </xf>
    <xf numFmtId="0" fontId="18" fillId="0" borderId="0" xfId="4" applyFont="1" applyFill="1" applyBorder="1" applyAlignment="1">
      <alignment horizontal="center" wrapText="1"/>
    </xf>
    <xf numFmtId="0" fontId="18" fillId="0" borderId="5" xfId="4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3" fontId="18" fillId="0" borderId="10" xfId="6" applyNumberFormat="1" applyFont="1" applyFill="1" applyBorder="1" applyAlignment="1">
      <alignment horizontal="center"/>
    </xf>
    <xf numFmtId="187" fontId="18" fillId="0" borderId="0" xfId="0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0" fontId="18" fillId="0" borderId="10" xfId="3" applyFont="1" applyFill="1" applyBorder="1" applyAlignment="1">
      <alignment horizontal="center"/>
    </xf>
    <xf numFmtId="0" fontId="18" fillId="0" borderId="5" xfId="3" applyFont="1" applyFill="1" applyBorder="1" applyAlignment="1">
      <alignment horizontal="center"/>
    </xf>
    <xf numFmtId="0" fontId="18" fillId="0" borderId="8" xfId="4" applyFont="1" applyFill="1" applyBorder="1" applyAlignment="1">
      <alignment horizontal="left"/>
    </xf>
    <xf numFmtId="0" fontId="18" fillId="0" borderId="2" xfId="4" applyFont="1" applyFill="1" applyBorder="1" applyAlignment="1">
      <alignment horizontal="left"/>
    </xf>
    <xf numFmtId="0" fontId="18" fillId="0" borderId="11" xfId="4" applyFont="1" applyFill="1" applyBorder="1" applyAlignment="1">
      <alignment horizontal="center"/>
    </xf>
    <xf numFmtId="0" fontId="18" fillId="0" borderId="2" xfId="4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8" fillId="0" borderId="0" xfId="4" quotePrefix="1" applyFont="1" applyFill="1" applyBorder="1" applyAlignment="1">
      <alignment horizontal="left"/>
    </xf>
    <xf numFmtId="0" fontId="18" fillId="0" borderId="0" xfId="3" applyFont="1" applyFill="1" applyBorder="1" applyAlignment="1"/>
    <xf numFmtId="0" fontId="18" fillId="0" borderId="8" xfId="4" applyFont="1" applyFill="1" applyBorder="1" applyAlignment="1" applyProtection="1">
      <alignment horizontal="left"/>
    </xf>
    <xf numFmtId="0" fontId="18" fillId="0" borderId="2" xfId="4" applyFont="1" applyFill="1" applyBorder="1" applyAlignment="1" applyProtection="1">
      <alignment horizontal="left"/>
    </xf>
    <xf numFmtId="0" fontId="18" fillId="0" borderId="2" xfId="4" applyFont="1" applyFill="1" applyBorder="1" applyAlignment="1" applyProtection="1">
      <alignment horizontal="center"/>
    </xf>
    <xf numFmtId="0" fontId="18" fillId="0" borderId="2" xfId="0" applyFont="1" applyFill="1" applyBorder="1" applyAlignment="1"/>
    <xf numFmtId="0" fontId="18" fillId="0" borderId="8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3" fontId="18" fillId="0" borderId="5" xfId="6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justify"/>
    </xf>
    <xf numFmtId="0" fontId="18" fillId="0" borderId="8" xfId="0" applyFont="1" applyFill="1" applyBorder="1" applyAlignment="1"/>
    <xf numFmtId="0" fontId="18" fillId="0" borderId="2" xfId="0" applyFont="1" applyFill="1" applyBorder="1" applyAlignment="1">
      <alignment horizontal="left"/>
    </xf>
    <xf numFmtId="0" fontId="18" fillId="0" borderId="0" xfId="9" applyFont="1" applyFill="1" applyBorder="1" applyAlignment="1">
      <alignment horizontal="left"/>
    </xf>
    <xf numFmtId="0" fontId="18" fillId="0" borderId="5" xfId="9" applyFont="1" applyFill="1" applyBorder="1" applyAlignment="1">
      <alignment horizontal="left"/>
    </xf>
    <xf numFmtId="0" fontId="18" fillId="0" borderId="5" xfId="9" applyFont="1" applyFill="1" applyBorder="1" applyAlignment="1">
      <alignment horizontal="center"/>
    </xf>
    <xf numFmtId="0" fontId="18" fillId="0" borderId="5" xfId="9" applyFont="1" applyFill="1" applyBorder="1" applyAlignment="1">
      <alignment horizontal="left" wrapText="1"/>
    </xf>
    <xf numFmtId="0" fontId="18" fillId="0" borderId="5" xfId="9" applyFont="1" applyFill="1" applyBorder="1" applyAlignment="1">
      <alignment horizontal="center" wrapText="1"/>
    </xf>
    <xf numFmtId="0" fontId="18" fillId="0" borderId="8" xfId="9" applyFont="1" applyFill="1" applyBorder="1" applyAlignment="1">
      <alignment horizontal="left"/>
    </xf>
    <xf numFmtId="0" fontId="18" fillId="0" borderId="2" xfId="9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18" fillId="0" borderId="0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6" fillId="3" borderId="0" xfId="0" applyFont="1" applyFill="1"/>
    <xf numFmtId="0" fontId="24" fillId="0" borderId="8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4" fontId="27" fillId="0" borderId="12" xfId="0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29" fillId="0" borderId="3" xfId="0" applyFont="1" applyFill="1" applyBorder="1" applyAlignment="1">
      <alignment horizontal="center"/>
    </xf>
    <xf numFmtId="0" fontId="30" fillId="0" borderId="3" xfId="4" applyFont="1" applyFill="1" applyBorder="1" applyAlignment="1">
      <alignment horizontal="center"/>
    </xf>
    <xf numFmtId="0" fontId="30" fillId="0" borderId="3" xfId="4" applyFont="1" applyFill="1" applyBorder="1" applyAlignment="1">
      <alignment horizontal="left"/>
    </xf>
    <xf numFmtId="0" fontId="30" fillId="0" borderId="3" xfId="0" applyFont="1" applyFill="1" applyBorder="1"/>
    <xf numFmtId="3" fontId="30" fillId="0" borderId="3" xfId="4" applyNumberFormat="1" applyFont="1" applyFill="1" applyBorder="1" applyAlignment="1">
      <alignment horizontal="center"/>
    </xf>
    <xf numFmtId="4" fontId="27" fillId="0" borderId="3" xfId="1" applyNumberFormat="1" applyFont="1" applyFill="1" applyBorder="1" applyAlignment="1">
      <alignment horizontal="center"/>
    </xf>
    <xf numFmtId="10" fontId="26" fillId="0" borderId="3" xfId="11" applyNumberFormat="1" applyFont="1" applyFill="1" applyBorder="1"/>
    <xf numFmtId="43" fontId="26" fillId="0" borderId="3" xfId="1" applyNumberFormat="1" applyFont="1" applyFill="1" applyBorder="1"/>
    <xf numFmtId="187" fontId="26" fillId="0" borderId="3" xfId="1" applyNumberFormat="1" applyFont="1" applyFill="1" applyBorder="1"/>
    <xf numFmtId="0" fontId="26" fillId="0" borderId="3" xfId="0" applyFont="1" applyFill="1" applyBorder="1" applyAlignment="1">
      <alignment horizontal="center"/>
    </xf>
    <xf numFmtId="0" fontId="26" fillId="0" borderId="3" xfId="0" applyFont="1" applyFill="1" applyBorder="1"/>
    <xf numFmtId="0" fontId="26" fillId="0" borderId="0" xfId="0" applyFont="1" applyFill="1"/>
    <xf numFmtId="0" fontId="29" fillId="0" borderId="3" xfId="0" applyFont="1" applyFill="1" applyBorder="1" applyAlignment="1">
      <alignment horizontal="left"/>
    </xf>
    <xf numFmtId="187" fontId="26" fillId="0" borderId="3" xfId="1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10" fontId="26" fillId="0" borderId="0" xfId="11" applyNumberFormat="1" applyFont="1" applyFill="1" applyBorder="1"/>
    <xf numFmtId="43" fontId="26" fillId="0" borderId="0" xfId="1" applyNumberFormat="1" applyFont="1" applyFill="1" applyBorder="1"/>
    <xf numFmtId="187" fontId="26" fillId="0" borderId="0" xfId="1" applyNumberFormat="1" applyFont="1" applyFill="1" applyBorder="1"/>
    <xf numFmtId="0" fontId="31" fillId="0" borderId="0" xfId="0" applyFont="1"/>
    <xf numFmtId="0" fontId="25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24" fillId="0" borderId="0" xfId="0" applyFont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5" xfId="0" applyFont="1" applyBorder="1"/>
    <xf numFmtId="0" fontId="34" fillId="0" borderId="0" xfId="0" applyFont="1"/>
    <xf numFmtId="0" fontId="34" fillId="0" borderId="2" xfId="0" applyFont="1" applyBorder="1"/>
  </cellXfs>
  <cellStyles count="12">
    <cellStyle name="Normal 2" xfId="8"/>
    <cellStyle name="Normal 2 2" xfId="10"/>
    <cellStyle name="Normal 4" xfId="9"/>
    <cellStyle name="Normal 7" xfId="4"/>
    <cellStyle name="Normal_Book3" xfId="6"/>
    <cellStyle name="เครื่องหมายจุลภาค" xfId="1" builtinId="3"/>
    <cellStyle name="ปกติ" xfId="0" builtinId="0"/>
    <cellStyle name="ปกติ 2" xfId="5"/>
    <cellStyle name="ปกติ 4" xfId="3"/>
    <cellStyle name="ปกติ 5" xfId="7"/>
    <cellStyle name="เปอร์เซ็นต์" xfId="2" builtinId="5"/>
    <cellStyle name="เปอร์เซ็นต์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476250</xdr:colOff>
      <xdr:row>0</xdr:row>
      <xdr:rowOff>0</xdr:rowOff>
    </xdr:from>
    <xdr:ext cx="1127760" cy="295209"/>
    <xdr:sp macro="" textlink="">
      <xdr:nvSpPr>
        <xdr:cNvPr id="2" name="TextBox 1"/>
        <xdr:cNvSpPr txBox="1"/>
      </xdr:nvSpPr>
      <xdr:spPr>
        <a:xfrm>
          <a:off x="8058150" y="0"/>
          <a:ext cx="112776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แบบฟอร์มที่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1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104775</xdr:colOff>
      <xdr:row>0</xdr:row>
      <xdr:rowOff>38100</xdr:rowOff>
    </xdr:from>
    <xdr:ext cx="1127760" cy="295209"/>
    <xdr:sp macro="" textlink="">
      <xdr:nvSpPr>
        <xdr:cNvPr id="2" name="TextBox 1"/>
        <xdr:cNvSpPr txBox="1"/>
      </xdr:nvSpPr>
      <xdr:spPr>
        <a:xfrm>
          <a:off x="8486775" y="38100"/>
          <a:ext cx="112776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แบบฟอร์มที่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2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37;&#3656;&#3649;&#3629;&#3659;&#3623;/New%20Folder/&#3614;&#3609;&#3633;&#3585;&#3591;&#3634;&#3609;&#3619;&#3634;&#3594;&#3585;&#3634;&#3619;/&#3614;&#3619;&#3585;.%20&#3605;.&#3588;.56(&#3605;&#3633;&#3623;&#3629;&#3618;&#3656;&#3634;&#3591;)/&#3619;&#3623;&#3617;/2557/2.&#3585;&#3614;&#3619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/>
      <sheetData sheetId="1"/>
      <sheetData sheetId="2"/>
      <sheetData sheetId="3"/>
      <sheetData sheetId="4">
        <row r="1">
          <cell r="A1" t="str">
            <v>SHEET ข้อมูล %  การเลื่อนค่าตอบแทน</v>
          </cell>
        </row>
        <row r="2">
          <cell r="A2" t="str">
            <v>ระดับผลการประเมินย่อย ที่หน่วยงานกำหนด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</row>
        <row r="4">
          <cell r="A4" t="str">
            <v>คะแนน min
***</v>
          </cell>
          <cell r="B4" t="str">
            <v>คะแนน max
***</v>
          </cell>
          <cell r="C4" t="str">
            <v>ชื่อระดับผลการประเมินย่อย</v>
          </cell>
          <cell r="D4" t="str">
            <v>ระดับผลการประเมินหลัก
ตามที่ คพร.
กำหนด</v>
          </cell>
          <cell r="E4" t="str">
            <v>เปอร์เซ็นต์
ที่ใช้ในการเลื่อนค่าตอบแทน
***</v>
          </cell>
        </row>
        <row r="5">
          <cell r="A5">
            <v>0</v>
          </cell>
          <cell r="B5">
            <v>64.989999999999995</v>
          </cell>
          <cell r="C5" t="str">
            <v>ควรปรับปรุง</v>
          </cell>
          <cell r="D5" t="str">
            <v>ควรปรับปรุง</v>
          </cell>
          <cell r="E5">
            <v>0</v>
          </cell>
        </row>
        <row r="6">
          <cell r="A6">
            <v>65</v>
          </cell>
          <cell r="B6">
            <v>74.989999999999995</v>
          </cell>
          <cell r="C6" t="str">
            <v>พอใช้ 2</v>
          </cell>
          <cell r="D6" t="str">
            <v>พอใช้</v>
          </cell>
          <cell r="E6">
            <v>0</v>
          </cell>
        </row>
        <row r="7">
          <cell r="A7">
            <v>70</v>
          </cell>
          <cell r="B7">
            <v>74.489999999999995</v>
          </cell>
          <cell r="C7" t="str">
            <v>พอใช้ 1</v>
          </cell>
          <cell r="D7" t="str">
            <v>พอใช้</v>
          </cell>
          <cell r="E7">
            <v>0</v>
          </cell>
        </row>
        <row r="8">
          <cell r="A8">
            <v>75</v>
          </cell>
          <cell r="B8">
            <v>77.489999999999995</v>
          </cell>
          <cell r="C8" t="str">
            <v>ดี 1</v>
          </cell>
          <cell r="D8" t="str">
            <v>ดี</v>
          </cell>
          <cell r="E8">
            <v>0</v>
          </cell>
        </row>
        <row r="9">
          <cell r="A9">
            <v>75.5</v>
          </cell>
          <cell r="B9">
            <v>79.989999999999995</v>
          </cell>
          <cell r="C9" t="str">
            <v>ดี 2</v>
          </cell>
          <cell r="D9" t="str">
            <v>ดี</v>
          </cell>
          <cell r="E9">
            <v>0</v>
          </cell>
        </row>
        <row r="10">
          <cell r="A10">
            <v>80</v>
          </cell>
          <cell r="B10">
            <v>82.49</v>
          </cell>
          <cell r="C10" t="str">
            <v>ดี 3</v>
          </cell>
          <cell r="D10" t="str">
            <v>ดี</v>
          </cell>
          <cell r="E10">
            <v>0</v>
          </cell>
        </row>
        <row r="11">
          <cell r="A11">
            <v>82.5</v>
          </cell>
          <cell r="B11">
            <v>84.99</v>
          </cell>
          <cell r="C11" t="str">
            <v xml:space="preserve"> ดี 4</v>
          </cell>
          <cell r="D11" t="str">
            <v>ดี</v>
          </cell>
          <cell r="E11">
            <v>0</v>
          </cell>
        </row>
        <row r="12">
          <cell r="A12">
            <v>85</v>
          </cell>
          <cell r="B12">
            <v>87.49</v>
          </cell>
          <cell r="C12" t="str">
            <v>ดีมาก 1</v>
          </cell>
          <cell r="D12" t="str">
            <v>ดีมาก</v>
          </cell>
          <cell r="E12">
            <v>3.3000000000000002E-2</v>
          </cell>
        </row>
        <row r="13">
          <cell r="A13">
            <v>87.5</v>
          </cell>
          <cell r="B13">
            <v>89.99</v>
          </cell>
          <cell r="C13" t="str">
            <v>ดีมาก 2</v>
          </cell>
          <cell r="D13" t="str">
            <v>ดีมาก</v>
          </cell>
          <cell r="E13">
            <v>0</v>
          </cell>
        </row>
        <row r="14">
          <cell r="A14">
            <v>90</v>
          </cell>
          <cell r="B14">
            <v>92.49</v>
          </cell>
          <cell r="C14" t="str">
            <v>ดีมาก 3</v>
          </cell>
          <cell r="D14" t="str">
            <v>ดีมาก</v>
          </cell>
          <cell r="E14">
            <v>0</v>
          </cell>
        </row>
        <row r="15">
          <cell r="A15">
            <v>92.5</v>
          </cell>
          <cell r="B15">
            <v>94.99</v>
          </cell>
          <cell r="C15" t="str">
            <v>ดีมาก 4</v>
          </cell>
          <cell r="D15" t="str">
            <v>ดีมาก</v>
          </cell>
          <cell r="E15">
            <v>3.85E-2</v>
          </cell>
        </row>
        <row r="16">
          <cell r="A16">
            <v>95</v>
          </cell>
          <cell r="B16">
            <v>97.49</v>
          </cell>
          <cell r="C16" t="str">
            <v>ดีเด่น 1</v>
          </cell>
          <cell r="D16" t="str">
            <v>ดีเด่น</v>
          </cell>
          <cell r="E16">
            <v>4.4999999999999998E-2</v>
          </cell>
        </row>
        <row r="17">
          <cell r="A17">
            <v>97.5</v>
          </cell>
          <cell r="B17">
            <v>100</v>
          </cell>
          <cell r="C17" t="str">
            <v>ดีเด่น 2</v>
          </cell>
          <cell r="D17" t="str">
            <v>ดีเด่น</v>
          </cell>
          <cell r="E17">
            <v>0</v>
          </cell>
        </row>
      </sheetData>
      <sheetData sheetId="5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
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opLeftCell="E1" zoomScale="85" zoomScaleNormal="85" workbookViewId="0">
      <selection activeCell="G51" sqref="G51"/>
    </sheetView>
  </sheetViews>
  <sheetFormatPr defaultRowHeight="12.75"/>
  <cols>
    <col min="1" max="1" width="9.28515625" customWidth="1"/>
    <col min="2" max="2" width="13.28515625" customWidth="1"/>
    <col min="3" max="3" width="24.140625" customWidth="1"/>
    <col min="4" max="4" width="22.28515625" customWidth="1"/>
    <col min="5" max="5" width="14.140625" customWidth="1"/>
    <col min="6" max="6" width="12.5703125" style="48" customWidth="1"/>
    <col min="7" max="7" width="11.85546875" style="24" customWidth="1"/>
    <col min="8" max="8" width="12.140625" customWidth="1"/>
    <col min="9" max="9" width="11.7109375" customWidth="1"/>
    <col min="10" max="10" width="9.85546875" bestFit="1" customWidth="1"/>
    <col min="11" max="11" width="13.7109375" customWidth="1"/>
    <col min="12" max="12" width="12.7109375" customWidth="1"/>
    <col min="13" max="13" width="9.28515625" customWidth="1"/>
    <col min="14" max="14" width="10.28515625" customWidth="1"/>
    <col min="15" max="15" width="5.140625" customWidth="1"/>
    <col min="16" max="16" width="4.85546875" customWidth="1"/>
    <col min="17" max="17" width="7.5703125" customWidth="1"/>
    <col min="18" max="18" width="9.85546875" customWidth="1"/>
    <col min="21" max="21" width="14.42578125" customWidth="1"/>
  </cols>
  <sheetData>
    <row r="1" spans="1:22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17502.400000000001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:22" ht="22.5" customHeight="1">
      <c r="J2" s="5" t="s">
        <v>25</v>
      </c>
      <c r="Q2" s="18" t="s">
        <v>20</v>
      </c>
    </row>
    <row r="3" spans="1:22" ht="21">
      <c r="A3" s="1" t="s">
        <v>0</v>
      </c>
      <c r="B3" s="151" t="s">
        <v>40</v>
      </c>
      <c r="C3" s="1" t="s">
        <v>1</v>
      </c>
      <c r="D3" s="153" t="s">
        <v>6</v>
      </c>
      <c r="E3" s="153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52"/>
      <c r="C4" s="2"/>
      <c r="D4" s="154"/>
      <c r="E4" s="154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t="shared" ref="H5:H44" si="0">VLOOKUP(G5,$Q$4:$T$43,3,FALSE)</f>
        <v>4.3499999999999997E-2</v>
      </c>
      <c r="I5" s="12">
        <f>H5*F5</f>
        <v>320.59499999999997</v>
      </c>
      <c r="J5" s="9">
        <f t="shared" ref="J5:J44" si="1">ROUNDUP(I5,-1)</f>
        <v>330</v>
      </c>
      <c r="K5" s="9">
        <f t="shared" ref="K5:K44" si="2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4.3499999999999997E-2</v>
      </c>
      <c r="I6" s="12">
        <f t="shared" ref="I6:I44" si="3">H6*F6</f>
        <v>354.96</v>
      </c>
      <c r="J6" s="9">
        <f t="shared" si="1"/>
        <v>360</v>
      </c>
      <c r="K6" s="9">
        <f t="shared" si="2"/>
        <v>8520</v>
      </c>
      <c r="L6" s="9">
        <f t="shared" ref="L6:L44" si="4">VLOOKUP(E6,$U$4:$V$9,2,FALSE)</f>
        <v>19430</v>
      </c>
      <c r="M6" s="8" t="str">
        <f t="shared" ref="M6:M44" si="5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4.3499999999999997E-2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t="shared" ref="S7:S14" si="6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4.3499999999999997E-2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4.3499999999999997E-2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5.2999999999999999E-2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2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5.2999999999999999E-2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22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22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4.3499999999999997E-2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22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4.3499999999999997E-2</v>
      </c>
      <c r="I15" s="12">
        <f t="shared" si="3"/>
        <v>530.69999999999993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22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4.3499999999999997E-2</v>
      </c>
      <c r="I16" s="12">
        <f t="shared" si="3"/>
        <v>530.69999999999993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t="shared" ref="S16:S24" si="7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4.3499999999999997E-2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4.3499999999999997E-2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4.3499999999999997E-2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4.3499999999999997E-2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4.3499999999999997E-2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4.3499999999999997E-2</v>
      </c>
      <c r="I22" s="34">
        <f t="shared" si="3"/>
        <v>896.53499999999997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4.3499999999999997E-2</v>
      </c>
      <c r="I23" s="12">
        <f t="shared" si="3"/>
        <v>827.36999999999989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4.3499999999999997E-2</v>
      </c>
      <c r="I24" s="12">
        <f t="shared" si="3"/>
        <v>557.23500000000001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4.3499999999999997E-2</v>
      </c>
      <c r="I25" s="12">
        <f t="shared" si="3"/>
        <v>530.69999999999993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4.3499999999999997E-2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4.3499999999999997E-2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t="shared" ref="S26:S34" si="8">$S$25</f>
        <v>4.3499999999999997E-2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4.3499999999999997E-2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4.3499999999999997E-2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4.3499999999999997E-2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4.3499999999999997E-2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4.3499999999999997E-2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4.3499999999999997E-2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4.3499999999999997E-2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4.3499999999999997E-2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4.3499999999999997E-2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5.2999999999999999E-2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4.3499999999999997E-2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4.3499999999999997E-2</v>
      </c>
      <c r="I35" s="12">
        <f t="shared" si="3"/>
        <v>557.23500000000001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5.2999999999999999E-2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5.2999999999999999E-2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4.3499999999999997E-2</v>
      </c>
      <c r="I37" s="12">
        <f t="shared" si="3"/>
        <v>557.23500000000001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5.2999999999999999E-2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5.2999999999999999E-2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5.2999999999999999E-2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4.3499999999999997E-2</v>
      </c>
      <c r="I40" s="12">
        <f t="shared" si="3"/>
        <v>530.69999999999993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5.2999999999999999E-2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4.3499999999999997E-2</v>
      </c>
      <c r="I42" s="12">
        <f t="shared" si="3"/>
        <v>557.23500000000001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4.3499999999999997E-2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4.3499999999999997E-2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1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spans="5:7" ht="15.75">
      <c r="E49" s="67" t="s">
        <v>103</v>
      </c>
    </row>
    <row r="50" spans="5:7">
      <c r="E50" s="36" t="s">
        <v>37</v>
      </c>
      <c r="F50" s="36" t="s">
        <v>39</v>
      </c>
      <c r="G50" s="36" t="s">
        <v>38</v>
      </c>
    </row>
    <row r="51" spans="5:7">
      <c r="E51" s="16" t="s">
        <v>30</v>
      </c>
      <c r="F51" s="50">
        <f>S40</f>
        <v>5.2999999999999999E-2</v>
      </c>
      <c r="G51" s="58">
        <f>COUNTIF($H$5:$H$44,"=5.50%")</f>
        <v>0</v>
      </c>
    </row>
    <row r="52" spans="5:7">
      <c r="E52" s="16" t="s">
        <v>31</v>
      </c>
      <c r="F52" s="50">
        <f>S35</f>
        <v>5.2999999999999999E-2</v>
      </c>
      <c r="G52" s="58">
        <f>COUNTIF($H$5:$H$44,"=5.0%")</f>
        <v>0</v>
      </c>
    </row>
    <row r="53" spans="5:7">
      <c r="E53" s="16" t="s">
        <v>33</v>
      </c>
      <c r="F53" s="50">
        <f>S30</f>
        <v>4.3499999999999997E-2</v>
      </c>
      <c r="G53" s="58">
        <f>COUNTIF($H$5:$H$44,"=3.8%")</f>
        <v>0</v>
      </c>
    </row>
    <row r="54" spans="5:7">
      <c r="E54" s="16" t="s">
        <v>34</v>
      </c>
      <c r="F54" s="50">
        <f>S25</f>
        <v>4.3499999999999997E-2</v>
      </c>
      <c r="G54" s="58">
        <f>COUNTIF($H$5:$H$44,"=3.60%")</f>
        <v>0</v>
      </c>
    </row>
    <row r="55" spans="5:7">
      <c r="E55" s="16" t="s">
        <v>35</v>
      </c>
      <c r="F55" s="50">
        <f>S15</f>
        <v>0.03</v>
      </c>
      <c r="G55" s="58">
        <f>COUNTIF($H$5:$H$44,"=2.60%")</f>
        <v>0</v>
      </c>
    </row>
    <row r="56" spans="5:7">
      <c r="E56" s="16" t="s">
        <v>36</v>
      </c>
      <c r="F56" s="50">
        <f>S5</f>
        <v>0</v>
      </c>
      <c r="G56" s="58">
        <f>COUNTIF($H$5:$H$44,"=0%")</f>
        <v>2</v>
      </c>
    </row>
    <row r="57" spans="5:7">
      <c r="E57" s="8"/>
      <c r="F57" s="51"/>
      <c r="G57" s="59">
        <f>SUM(G51:G56)</f>
        <v>2</v>
      </c>
    </row>
  </sheetData>
  <mergeCells count="3">
    <mergeCell ref="B3:B4"/>
    <mergeCell ref="D3:D4"/>
    <mergeCell ref="E3:E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workbookViewId="0">
      <selection activeCell="F3" sqref="F3"/>
    </sheetView>
  </sheetViews>
  <sheetFormatPr defaultRowHeight="12.75"/>
  <cols>
    <col min="5" max="5" width="18.42578125" bestFit="1" customWidth="1"/>
    <col min="6" max="6" width="33.7109375" customWidth="1"/>
    <col min="10" max="10" width="9.85546875" bestFit="1" customWidth="1"/>
    <col min="11" max="11" width="12.42578125" bestFit="1" customWidth="1"/>
    <col min="12" max="13" width="0" hidden="1" customWidth="1"/>
  </cols>
  <sheetData>
    <row r="2" spans="5:16">
      <c r="F2" s="5" t="s">
        <v>107</v>
      </c>
      <c r="K2" s="5" t="s">
        <v>108</v>
      </c>
      <c r="L2" s="68" t="s">
        <v>114</v>
      </c>
      <c r="M2" s="68" t="s">
        <v>115</v>
      </c>
    </row>
    <row r="3" spans="5:16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>
      <c r="E4" s="5" t="s">
        <v>9</v>
      </c>
      <c r="J4" s="5" t="s">
        <v>24</v>
      </c>
      <c r="K4" s="5" t="s">
        <v>105</v>
      </c>
      <c r="L4" s="5">
        <v>60</v>
      </c>
      <c r="M4">
        <v>79.989999999999995</v>
      </c>
      <c r="P4" s="5" t="s">
        <v>29</v>
      </c>
    </row>
    <row r="5" spans="5:16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>
      <c r="E6" s="5" t="s">
        <v>23</v>
      </c>
      <c r="P6" s="5" t="s">
        <v>117</v>
      </c>
    </row>
    <row r="7" spans="5:16">
      <c r="E7" s="5" t="s">
        <v>101</v>
      </c>
      <c r="F7" s="5" t="s">
        <v>113</v>
      </c>
      <c r="P7" s="5" t="s">
        <v>118</v>
      </c>
    </row>
    <row r="11" spans="5:16">
      <c r="E11" s="5" t="s">
        <v>109</v>
      </c>
    </row>
    <row r="12" spans="5:16">
      <c r="E12" s="5" t="s">
        <v>110</v>
      </c>
    </row>
    <row r="13" spans="5:16">
      <c r="E13" s="5" t="s">
        <v>111</v>
      </c>
    </row>
  </sheetData>
  <phoneticPr fontId="0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1"/>
  <sheetViews>
    <sheetView zoomScale="110" zoomScaleNormal="110" workbookViewId="0">
      <selection activeCell="B11" sqref="B11"/>
    </sheetView>
  </sheetViews>
  <sheetFormatPr defaultRowHeight="20.25"/>
  <cols>
    <col min="1" max="1" width="9.140625" style="146" customWidth="1"/>
    <col min="2" max="2" width="40.140625" style="72" customWidth="1"/>
    <col min="3" max="3" width="32.5703125" style="72" customWidth="1"/>
    <col min="4" max="4" width="16.5703125" style="72" customWidth="1"/>
    <col min="5" max="5" width="13.5703125" style="72" customWidth="1"/>
    <col min="6" max="6" width="23.140625" style="72" customWidth="1"/>
    <col min="7" max="7" width="19.140625" style="72" customWidth="1"/>
    <col min="8" max="8" width="14.85546875" style="72" customWidth="1"/>
    <col min="9" max="9" width="15" style="72" customWidth="1"/>
    <col min="10" max="16384" width="9.140625" style="72"/>
  </cols>
  <sheetData>
    <row r="1" spans="1:16" s="70" customFormat="1" ht="23.25">
      <c r="A1" s="155" t="s">
        <v>491</v>
      </c>
      <c r="B1" s="155"/>
      <c r="C1" s="155"/>
      <c r="D1" s="155"/>
      <c r="E1" s="155"/>
      <c r="F1" s="155"/>
      <c r="G1" s="147"/>
      <c r="H1" s="69"/>
      <c r="I1" s="69"/>
    </row>
    <row r="2" spans="1:16" s="70" customFormat="1" ht="23.25">
      <c r="A2" s="155" t="s">
        <v>490</v>
      </c>
      <c r="B2" s="155"/>
      <c r="C2" s="155"/>
      <c r="D2" s="155"/>
      <c r="E2" s="155"/>
      <c r="F2" s="155"/>
      <c r="G2" s="147"/>
      <c r="H2" s="69"/>
      <c r="I2" s="69"/>
    </row>
    <row r="3" spans="1:16" ht="21.75" customHeight="1">
      <c r="A3" s="73"/>
      <c r="B3" s="73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</row>
    <row r="4" spans="1:16" s="78" customFormat="1" ht="95.25" customHeight="1">
      <c r="A4" s="75" t="s">
        <v>120</v>
      </c>
      <c r="B4" s="76" t="s">
        <v>119</v>
      </c>
      <c r="C4" s="75" t="s">
        <v>431</v>
      </c>
      <c r="D4" s="75" t="s">
        <v>41</v>
      </c>
      <c r="E4" s="75" t="s">
        <v>121</v>
      </c>
      <c r="F4" s="75" t="s">
        <v>4</v>
      </c>
      <c r="G4" s="77"/>
    </row>
    <row r="5" spans="1:16" s="83" customFormat="1" ht="25.5" customHeight="1">
      <c r="A5" s="79"/>
      <c r="B5" s="71" t="s">
        <v>130</v>
      </c>
      <c r="C5" s="80"/>
      <c r="D5" s="81"/>
      <c r="E5" s="81"/>
      <c r="F5" s="80"/>
      <c r="G5" s="82"/>
      <c r="H5" s="82"/>
    </row>
    <row r="6" spans="1:16" s="83" customFormat="1" ht="25.5" customHeight="1">
      <c r="A6" s="79">
        <v>1</v>
      </c>
      <c r="B6" s="85" t="s">
        <v>126</v>
      </c>
      <c r="C6" s="80" t="s">
        <v>11</v>
      </c>
      <c r="D6" s="81" t="s">
        <v>44</v>
      </c>
      <c r="E6" s="81">
        <v>1085</v>
      </c>
      <c r="F6" s="80"/>
      <c r="G6" s="82"/>
      <c r="H6" s="82"/>
    </row>
    <row r="7" spans="1:16" s="83" customFormat="1" ht="25.5" customHeight="1">
      <c r="A7" s="79">
        <v>2</v>
      </c>
      <c r="B7" s="85" t="s">
        <v>127</v>
      </c>
      <c r="C7" s="80" t="s">
        <v>87</v>
      </c>
      <c r="D7" s="81" t="s">
        <v>47</v>
      </c>
      <c r="E7" s="81">
        <v>1086</v>
      </c>
      <c r="F7" s="80"/>
      <c r="G7" s="82"/>
      <c r="H7" s="82"/>
    </row>
    <row r="8" spans="1:16" s="83" customFormat="1" ht="25.5" customHeight="1">
      <c r="A8" s="79">
        <v>3</v>
      </c>
      <c r="B8" s="85" t="s">
        <v>128</v>
      </c>
      <c r="C8" s="80" t="s">
        <v>87</v>
      </c>
      <c r="D8" s="81" t="s">
        <v>47</v>
      </c>
      <c r="E8" s="81">
        <v>1087</v>
      </c>
      <c r="F8" s="80"/>
      <c r="G8" s="82"/>
      <c r="H8" s="82"/>
    </row>
    <row r="9" spans="1:16" s="83" customFormat="1" ht="25.5" customHeight="1">
      <c r="A9" s="79">
        <v>4</v>
      </c>
      <c r="B9" s="85" t="s">
        <v>129</v>
      </c>
      <c r="C9" s="80" t="s">
        <v>11</v>
      </c>
      <c r="D9" s="81" t="s">
        <v>44</v>
      </c>
      <c r="E9" s="81">
        <v>1088</v>
      </c>
      <c r="F9" s="80"/>
      <c r="G9" s="82"/>
      <c r="H9" s="82"/>
    </row>
    <row r="10" spans="1:16" s="87" customFormat="1" ht="25.5" customHeight="1">
      <c r="A10" s="88"/>
      <c r="B10" s="71" t="s">
        <v>131</v>
      </c>
      <c r="C10" s="88"/>
      <c r="D10" s="88"/>
      <c r="E10" s="88"/>
      <c r="F10" s="88"/>
      <c r="G10" s="82"/>
      <c r="H10" s="82"/>
    </row>
    <row r="11" spans="1:16" s="87" customFormat="1" ht="25.5" customHeight="1">
      <c r="A11" s="84">
        <v>5</v>
      </c>
      <c r="B11" s="85" t="s">
        <v>169</v>
      </c>
      <c r="C11" s="80" t="s">
        <v>57</v>
      </c>
      <c r="D11" s="81" t="s">
        <v>44</v>
      </c>
      <c r="E11" s="81">
        <v>59</v>
      </c>
      <c r="F11" s="88"/>
      <c r="G11" s="82"/>
      <c r="H11" s="82"/>
    </row>
    <row r="12" spans="1:16" s="87" customFormat="1" ht="25.5" customHeight="1">
      <c r="A12" s="84">
        <v>6</v>
      </c>
      <c r="B12" s="85" t="s">
        <v>170</v>
      </c>
      <c r="C12" s="80" t="s">
        <v>77</v>
      </c>
      <c r="D12" s="81" t="s">
        <v>47</v>
      </c>
      <c r="E12" s="81">
        <v>1082</v>
      </c>
      <c r="F12" s="88"/>
      <c r="G12" s="82"/>
      <c r="H12" s="82"/>
    </row>
    <row r="13" spans="1:16" s="87" customFormat="1" ht="25.5" customHeight="1">
      <c r="A13" s="84">
        <v>7</v>
      </c>
      <c r="B13" s="85" t="s">
        <v>171</v>
      </c>
      <c r="C13" s="80" t="s">
        <v>77</v>
      </c>
      <c r="D13" s="81" t="s">
        <v>47</v>
      </c>
      <c r="E13" s="81">
        <v>1083</v>
      </c>
      <c r="F13" s="88"/>
      <c r="G13" s="82"/>
      <c r="H13" s="82"/>
    </row>
    <row r="14" spans="1:16" s="87" customFormat="1" ht="25.5" customHeight="1">
      <c r="A14" s="84">
        <v>8</v>
      </c>
      <c r="B14" s="85" t="s">
        <v>172</v>
      </c>
      <c r="C14" s="80" t="s">
        <v>12</v>
      </c>
      <c r="D14" s="81" t="s">
        <v>47</v>
      </c>
      <c r="E14" s="81">
        <v>1117</v>
      </c>
      <c r="F14" s="88"/>
      <c r="G14" s="82"/>
      <c r="H14" s="82"/>
    </row>
    <row r="15" spans="1:16" s="87" customFormat="1" ht="25.5" customHeight="1">
      <c r="A15" s="84">
        <v>9</v>
      </c>
      <c r="B15" s="85" t="s">
        <v>173</v>
      </c>
      <c r="C15" s="80" t="s">
        <v>11</v>
      </c>
      <c r="D15" s="81" t="s">
        <v>44</v>
      </c>
      <c r="E15" s="81">
        <v>1172</v>
      </c>
      <c r="F15" s="88"/>
      <c r="G15" s="82"/>
      <c r="H15" s="82"/>
    </row>
    <row r="16" spans="1:16" s="87" customFormat="1" ht="25.5" customHeight="1">
      <c r="A16" s="88"/>
      <c r="B16" s="71" t="s">
        <v>132</v>
      </c>
      <c r="C16" s="88"/>
      <c r="D16" s="88"/>
      <c r="E16" s="88"/>
      <c r="F16" s="88"/>
      <c r="G16" s="82"/>
      <c r="H16" s="82"/>
    </row>
    <row r="17" spans="1:8" s="83" customFormat="1" ht="25.5" customHeight="1">
      <c r="A17" s="79">
        <v>10</v>
      </c>
      <c r="B17" s="85" t="s">
        <v>122</v>
      </c>
      <c r="C17" s="80" t="s">
        <v>66</v>
      </c>
      <c r="D17" s="79" t="s">
        <v>47</v>
      </c>
      <c r="E17" s="79">
        <v>1049</v>
      </c>
      <c r="F17" s="80"/>
      <c r="G17" s="82"/>
      <c r="H17" s="82"/>
    </row>
    <row r="18" spans="1:8" s="83" customFormat="1" ht="25.5" customHeight="1">
      <c r="A18" s="79">
        <v>11</v>
      </c>
      <c r="B18" s="85" t="s">
        <v>433</v>
      </c>
      <c r="C18" s="80" t="s">
        <v>66</v>
      </c>
      <c r="D18" s="79" t="s">
        <v>47</v>
      </c>
      <c r="E18" s="79">
        <v>1050</v>
      </c>
      <c r="F18" s="80"/>
      <c r="G18" s="89"/>
      <c r="H18" s="82"/>
    </row>
    <row r="19" spans="1:8" s="83" customFormat="1" ht="25.5" customHeight="1">
      <c r="A19" s="79">
        <v>12</v>
      </c>
      <c r="B19" s="85" t="s">
        <v>123</v>
      </c>
      <c r="C19" s="80" t="s">
        <v>66</v>
      </c>
      <c r="D19" s="90" t="s">
        <v>47</v>
      </c>
      <c r="E19" s="81">
        <v>1051</v>
      </c>
      <c r="F19" s="80"/>
      <c r="G19" s="82"/>
      <c r="H19" s="82"/>
    </row>
    <row r="20" spans="1:8" s="83" customFormat="1" ht="25.5" customHeight="1">
      <c r="A20" s="79">
        <v>13</v>
      </c>
      <c r="B20" s="85" t="s">
        <v>124</v>
      </c>
      <c r="C20" s="80" t="s">
        <v>11</v>
      </c>
      <c r="D20" s="90" t="s">
        <v>44</v>
      </c>
      <c r="E20" s="81">
        <v>1053</v>
      </c>
      <c r="F20" s="80"/>
      <c r="G20" s="82"/>
      <c r="H20" s="82"/>
    </row>
    <row r="21" spans="1:8" s="83" customFormat="1" ht="25.5" customHeight="1">
      <c r="A21" s="79">
        <v>14</v>
      </c>
      <c r="B21" s="85" t="s">
        <v>125</v>
      </c>
      <c r="C21" s="80" t="s">
        <v>11</v>
      </c>
      <c r="D21" s="90" t="s">
        <v>44</v>
      </c>
      <c r="E21" s="81">
        <v>1054</v>
      </c>
      <c r="F21" s="80"/>
      <c r="G21" s="82"/>
      <c r="H21" s="82"/>
    </row>
    <row r="22" spans="1:8" s="87" customFormat="1" ht="25.5" customHeight="1">
      <c r="A22" s="88"/>
      <c r="B22" s="71" t="s">
        <v>133</v>
      </c>
      <c r="C22" s="88"/>
      <c r="D22" s="91"/>
      <c r="E22" s="88"/>
      <c r="F22" s="88"/>
      <c r="G22" s="82"/>
      <c r="H22" s="82"/>
    </row>
    <row r="23" spans="1:8" s="87" customFormat="1" ht="25.5" customHeight="1">
      <c r="A23" s="84">
        <v>15</v>
      </c>
      <c r="B23" s="92" t="s">
        <v>174</v>
      </c>
      <c r="C23" s="93" t="s">
        <v>203</v>
      </c>
      <c r="D23" s="94" t="s">
        <v>44</v>
      </c>
      <c r="E23" s="95">
        <v>1</v>
      </c>
      <c r="F23" s="84"/>
      <c r="G23" s="82"/>
      <c r="H23" s="82"/>
    </row>
    <row r="24" spans="1:8" s="87" customFormat="1" ht="25.5" customHeight="1">
      <c r="A24" s="84">
        <v>16</v>
      </c>
      <c r="B24" s="96" t="s">
        <v>175</v>
      </c>
      <c r="C24" s="97" t="s">
        <v>57</v>
      </c>
      <c r="D24" s="94" t="s">
        <v>44</v>
      </c>
      <c r="E24" s="95">
        <v>38</v>
      </c>
      <c r="F24" s="84"/>
      <c r="G24" s="82"/>
      <c r="H24" s="82"/>
    </row>
    <row r="25" spans="1:8" s="87" customFormat="1" ht="25.5" customHeight="1">
      <c r="A25" s="84">
        <v>17</v>
      </c>
      <c r="B25" s="98" t="s">
        <v>176</v>
      </c>
      <c r="C25" s="97" t="s">
        <v>69</v>
      </c>
      <c r="D25" s="94" t="s">
        <v>44</v>
      </c>
      <c r="E25" s="95">
        <v>150</v>
      </c>
      <c r="F25" s="84"/>
      <c r="G25" s="82"/>
      <c r="H25" s="82"/>
    </row>
    <row r="26" spans="1:8" s="87" customFormat="1" ht="25.5" customHeight="1">
      <c r="A26" s="84">
        <v>18</v>
      </c>
      <c r="B26" s="85" t="s">
        <v>177</v>
      </c>
      <c r="C26" s="86" t="s">
        <v>161</v>
      </c>
      <c r="D26" s="87" t="s">
        <v>45</v>
      </c>
      <c r="E26" s="79">
        <v>766</v>
      </c>
      <c r="F26" s="84"/>
      <c r="G26" s="82"/>
      <c r="H26" s="82"/>
    </row>
    <row r="27" spans="1:8" s="87" customFormat="1" ht="25.5" customHeight="1">
      <c r="A27" s="84">
        <v>19</v>
      </c>
      <c r="B27" s="96" t="s">
        <v>178</v>
      </c>
      <c r="C27" s="97" t="s">
        <v>57</v>
      </c>
      <c r="D27" s="94" t="s">
        <v>44</v>
      </c>
      <c r="E27" s="95">
        <v>219</v>
      </c>
      <c r="F27" s="84"/>
      <c r="G27" s="82"/>
      <c r="H27" s="82"/>
    </row>
    <row r="28" spans="1:8" s="87" customFormat="1" ht="25.5" customHeight="1">
      <c r="A28" s="84">
        <v>20</v>
      </c>
      <c r="B28" s="99" t="s">
        <v>179</v>
      </c>
      <c r="C28" s="100" t="s">
        <v>161</v>
      </c>
      <c r="D28" s="87" t="s">
        <v>45</v>
      </c>
      <c r="E28" s="79">
        <v>226</v>
      </c>
      <c r="F28" s="84"/>
      <c r="G28" s="82"/>
      <c r="H28" s="82"/>
    </row>
    <row r="29" spans="1:8" s="87" customFormat="1" ht="25.5" customHeight="1">
      <c r="A29" s="84">
        <v>21</v>
      </c>
      <c r="B29" s="98" t="s">
        <v>180</v>
      </c>
      <c r="C29" s="97" t="s">
        <v>57</v>
      </c>
      <c r="D29" s="94" t="s">
        <v>44</v>
      </c>
      <c r="E29" s="95">
        <v>280</v>
      </c>
      <c r="F29" s="84"/>
      <c r="G29" s="82"/>
      <c r="H29" s="82"/>
    </row>
    <row r="30" spans="1:8" s="87" customFormat="1" ht="25.5" customHeight="1">
      <c r="A30" s="84">
        <v>22</v>
      </c>
      <c r="B30" s="83" t="s">
        <v>182</v>
      </c>
      <c r="C30" s="80" t="s">
        <v>12</v>
      </c>
      <c r="D30" s="94" t="s">
        <v>47</v>
      </c>
      <c r="E30" s="79">
        <v>1090</v>
      </c>
      <c r="F30" s="84"/>
      <c r="G30" s="82"/>
      <c r="H30" s="82"/>
    </row>
    <row r="31" spans="1:8" s="87" customFormat="1" ht="25.5" customHeight="1">
      <c r="A31" s="84">
        <v>23</v>
      </c>
      <c r="B31" s="83" t="s">
        <v>183</v>
      </c>
      <c r="C31" s="101" t="s">
        <v>12</v>
      </c>
      <c r="D31" s="94" t="s">
        <v>47</v>
      </c>
      <c r="E31" s="79">
        <v>1091</v>
      </c>
      <c r="F31" s="84"/>
      <c r="G31" s="82"/>
      <c r="H31" s="82"/>
    </row>
    <row r="32" spans="1:8" s="87" customFormat="1" ht="25.5" customHeight="1">
      <c r="A32" s="84">
        <v>24</v>
      </c>
      <c r="B32" s="85" t="s">
        <v>184</v>
      </c>
      <c r="C32" s="86" t="s">
        <v>12</v>
      </c>
      <c r="D32" s="87" t="s">
        <v>47</v>
      </c>
      <c r="E32" s="79">
        <v>1092</v>
      </c>
      <c r="F32" s="84"/>
      <c r="G32" s="82"/>
      <c r="H32" s="82"/>
    </row>
    <row r="33" spans="1:8" s="87" customFormat="1" ht="25.5" customHeight="1">
      <c r="A33" s="84">
        <v>25</v>
      </c>
      <c r="B33" s="98" t="s">
        <v>185</v>
      </c>
      <c r="C33" s="97" t="s">
        <v>204</v>
      </c>
      <c r="D33" s="94" t="s">
        <v>47</v>
      </c>
      <c r="E33" s="95">
        <v>1095</v>
      </c>
      <c r="F33" s="84"/>
      <c r="G33" s="82"/>
      <c r="H33" s="82"/>
    </row>
    <row r="34" spans="1:8" s="87" customFormat="1" ht="25.5" customHeight="1">
      <c r="A34" s="84">
        <v>26</v>
      </c>
      <c r="B34" s="98" t="s">
        <v>186</v>
      </c>
      <c r="C34" s="97" t="s">
        <v>12</v>
      </c>
      <c r="D34" s="94" t="s">
        <v>47</v>
      </c>
      <c r="E34" s="95">
        <v>1103</v>
      </c>
      <c r="F34" s="84"/>
      <c r="G34" s="82"/>
      <c r="H34" s="82"/>
    </row>
    <row r="35" spans="1:8" s="87" customFormat="1" ht="25.5" customHeight="1">
      <c r="A35" s="84">
        <v>27</v>
      </c>
      <c r="B35" s="98" t="s">
        <v>187</v>
      </c>
      <c r="C35" s="97" t="s">
        <v>12</v>
      </c>
      <c r="D35" s="94" t="s">
        <v>47</v>
      </c>
      <c r="E35" s="95">
        <v>1104</v>
      </c>
      <c r="F35" s="84"/>
      <c r="G35" s="82"/>
      <c r="H35" s="82"/>
    </row>
    <row r="36" spans="1:8" s="87" customFormat="1" ht="25.5" customHeight="1">
      <c r="A36" s="84">
        <v>28</v>
      </c>
      <c r="B36" s="98" t="s">
        <v>188</v>
      </c>
      <c r="C36" s="97" t="s">
        <v>11</v>
      </c>
      <c r="D36" s="94" t="s">
        <v>44</v>
      </c>
      <c r="E36" s="95">
        <v>1106</v>
      </c>
      <c r="F36" s="84"/>
      <c r="G36" s="82"/>
      <c r="H36" s="82"/>
    </row>
    <row r="37" spans="1:8" s="87" customFormat="1" ht="25.5" customHeight="1">
      <c r="A37" s="84">
        <v>29</v>
      </c>
      <c r="B37" s="98" t="s">
        <v>189</v>
      </c>
      <c r="C37" s="97" t="s">
        <v>8</v>
      </c>
      <c r="D37" s="94" t="s">
        <v>47</v>
      </c>
      <c r="E37" s="95">
        <v>1108</v>
      </c>
      <c r="F37" s="84"/>
      <c r="G37" s="82"/>
      <c r="H37" s="82"/>
    </row>
    <row r="38" spans="1:8" s="87" customFormat="1" ht="25.5" customHeight="1">
      <c r="A38" s="84">
        <v>30</v>
      </c>
      <c r="B38" s="83" t="s">
        <v>486</v>
      </c>
      <c r="C38" s="97" t="s">
        <v>8</v>
      </c>
      <c r="D38" s="94" t="s">
        <v>47</v>
      </c>
      <c r="E38" s="95">
        <v>1109</v>
      </c>
      <c r="F38" s="84"/>
      <c r="G38" s="82"/>
      <c r="H38" s="82"/>
    </row>
    <row r="39" spans="1:8" s="87" customFormat="1" ht="25.5" customHeight="1">
      <c r="A39" s="84">
        <v>31</v>
      </c>
      <c r="B39" s="98" t="s">
        <v>190</v>
      </c>
      <c r="C39" s="97" t="s">
        <v>8</v>
      </c>
      <c r="D39" s="94" t="s">
        <v>47</v>
      </c>
      <c r="E39" s="95">
        <v>1110</v>
      </c>
      <c r="F39" s="84"/>
      <c r="G39" s="82"/>
      <c r="H39" s="82"/>
    </row>
    <row r="40" spans="1:8" s="87" customFormat="1" ht="25.5" customHeight="1">
      <c r="A40" s="84">
        <v>32</v>
      </c>
      <c r="B40" s="98" t="s">
        <v>191</v>
      </c>
      <c r="C40" s="97" t="s">
        <v>8</v>
      </c>
      <c r="D40" s="94" t="s">
        <v>47</v>
      </c>
      <c r="E40" s="95">
        <v>1111</v>
      </c>
      <c r="F40" s="84"/>
      <c r="G40" s="82"/>
      <c r="H40" s="82"/>
    </row>
    <row r="41" spans="1:8" s="87" customFormat="1" ht="25.5" customHeight="1">
      <c r="A41" s="84">
        <v>33</v>
      </c>
      <c r="B41" s="98" t="s">
        <v>487</v>
      </c>
      <c r="C41" s="97" t="s">
        <v>8</v>
      </c>
      <c r="D41" s="94" t="s">
        <v>47</v>
      </c>
      <c r="E41" s="95">
        <v>1112</v>
      </c>
      <c r="F41" s="84"/>
      <c r="G41" s="82"/>
      <c r="H41" s="82"/>
    </row>
    <row r="42" spans="1:8" s="87" customFormat="1" ht="25.5" customHeight="1">
      <c r="A42" s="102">
        <v>34</v>
      </c>
      <c r="B42" s="103" t="s">
        <v>192</v>
      </c>
      <c r="C42" s="104" t="s">
        <v>8</v>
      </c>
      <c r="D42" s="105" t="s">
        <v>47</v>
      </c>
      <c r="E42" s="106">
        <v>1114</v>
      </c>
      <c r="F42" s="102"/>
      <c r="G42" s="82"/>
      <c r="H42" s="82"/>
    </row>
    <row r="43" spans="1:8" s="87" customFormat="1" ht="25.5" customHeight="1">
      <c r="A43" s="84">
        <v>35</v>
      </c>
      <c r="B43" s="83" t="s">
        <v>488</v>
      </c>
      <c r="C43" s="97" t="s">
        <v>8</v>
      </c>
      <c r="D43" s="94" t="s">
        <v>47</v>
      </c>
      <c r="E43" s="95">
        <v>1115</v>
      </c>
      <c r="F43" s="84"/>
      <c r="G43" s="82"/>
      <c r="H43" s="82"/>
    </row>
    <row r="44" spans="1:8" s="87" customFormat="1" ht="25.5" customHeight="1">
      <c r="A44" s="84">
        <v>36</v>
      </c>
      <c r="B44" s="83" t="s">
        <v>193</v>
      </c>
      <c r="C44" s="97" t="s">
        <v>8</v>
      </c>
      <c r="D44" s="94" t="s">
        <v>47</v>
      </c>
      <c r="E44" s="95">
        <v>1116</v>
      </c>
      <c r="F44" s="84"/>
      <c r="G44" s="82"/>
      <c r="H44" s="82"/>
    </row>
    <row r="45" spans="1:8" s="87" customFormat="1" ht="25.5" customHeight="1">
      <c r="A45" s="84">
        <v>37</v>
      </c>
      <c r="B45" s="98" t="s">
        <v>194</v>
      </c>
      <c r="C45" s="97" t="s">
        <v>11</v>
      </c>
      <c r="D45" s="94" t="s">
        <v>44</v>
      </c>
      <c r="E45" s="95">
        <v>1118</v>
      </c>
      <c r="F45" s="84"/>
      <c r="G45" s="82"/>
      <c r="H45" s="82"/>
    </row>
    <row r="46" spans="1:8" s="87" customFormat="1" ht="25.5" customHeight="1">
      <c r="A46" s="84">
        <v>38</v>
      </c>
      <c r="B46" s="98" t="s">
        <v>489</v>
      </c>
      <c r="C46" s="97" t="s">
        <v>205</v>
      </c>
      <c r="D46" s="94" t="s">
        <v>47</v>
      </c>
      <c r="E46" s="95">
        <v>1122</v>
      </c>
      <c r="F46" s="84"/>
      <c r="G46" s="82"/>
      <c r="H46" s="82"/>
    </row>
    <row r="47" spans="1:8" s="87" customFormat="1" ht="25.5" customHeight="1">
      <c r="A47" s="84">
        <v>39</v>
      </c>
      <c r="B47" s="98" t="s">
        <v>195</v>
      </c>
      <c r="C47" s="97" t="s">
        <v>205</v>
      </c>
      <c r="D47" s="107" t="s">
        <v>47</v>
      </c>
      <c r="E47" s="95">
        <v>1123</v>
      </c>
      <c r="F47" s="84"/>
      <c r="G47" s="82"/>
      <c r="H47" s="82"/>
    </row>
    <row r="48" spans="1:8" s="87" customFormat="1" ht="25.5" customHeight="1">
      <c r="A48" s="84">
        <v>40</v>
      </c>
      <c r="B48" s="98" t="s">
        <v>196</v>
      </c>
      <c r="C48" s="97" t="s">
        <v>205</v>
      </c>
      <c r="D48" s="94" t="s">
        <v>47</v>
      </c>
      <c r="E48" s="95">
        <v>1124</v>
      </c>
      <c r="F48" s="84"/>
      <c r="G48" s="82"/>
      <c r="H48" s="82"/>
    </row>
    <row r="49" spans="1:8" s="87" customFormat="1" ht="25.5" customHeight="1">
      <c r="A49" s="84">
        <v>41</v>
      </c>
      <c r="B49" s="98" t="s">
        <v>197</v>
      </c>
      <c r="C49" s="97" t="s">
        <v>206</v>
      </c>
      <c r="D49" s="94" t="s">
        <v>47</v>
      </c>
      <c r="E49" s="95">
        <v>1126</v>
      </c>
      <c r="F49" s="84"/>
      <c r="G49" s="82"/>
      <c r="H49" s="82"/>
    </row>
    <row r="50" spans="1:8" s="87" customFormat="1" ht="25.5" customHeight="1">
      <c r="A50" s="84">
        <v>42</v>
      </c>
      <c r="B50" s="83" t="s">
        <v>434</v>
      </c>
      <c r="C50" s="97" t="s">
        <v>206</v>
      </c>
      <c r="D50" s="94" t="s">
        <v>47</v>
      </c>
      <c r="E50" s="95">
        <v>4</v>
      </c>
      <c r="F50" s="84"/>
      <c r="G50" s="82"/>
      <c r="H50" s="82"/>
    </row>
    <row r="51" spans="1:8" s="87" customFormat="1" ht="25.5" customHeight="1">
      <c r="A51" s="84">
        <v>43</v>
      </c>
      <c r="B51" s="98" t="s">
        <v>198</v>
      </c>
      <c r="C51" s="97" t="s">
        <v>57</v>
      </c>
      <c r="D51" s="94" t="s">
        <v>44</v>
      </c>
      <c r="E51" s="95">
        <v>1129</v>
      </c>
      <c r="F51" s="84"/>
      <c r="G51" s="82"/>
      <c r="H51" s="82"/>
    </row>
    <row r="52" spans="1:8" s="87" customFormat="1" ht="25.5" customHeight="1">
      <c r="A52" s="84">
        <v>44</v>
      </c>
      <c r="B52" s="98" t="s">
        <v>199</v>
      </c>
      <c r="C52" s="97" t="s">
        <v>57</v>
      </c>
      <c r="D52" s="94" t="s">
        <v>44</v>
      </c>
      <c r="E52" s="95">
        <v>1130</v>
      </c>
      <c r="F52" s="84"/>
      <c r="G52" s="82"/>
      <c r="H52" s="82"/>
    </row>
    <row r="53" spans="1:8" s="87" customFormat="1" ht="25.5" customHeight="1">
      <c r="A53" s="84">
        <v>45</v>
      </c>
      <c r="B53" s="98" t="s">
        <v>200</v>
      </c>
      <c r="C53" s="97" t="s">
        <v>57</v>
      </c>
      <c r="D53" s="94" t="s">
        <v>44</v>
      </c>
      <c r="E53" s="95">
        <v>1134</v>
      </c>
      <c r="F53" s="84"/>
      <c r="G53" s="82"/>
      <c r="H53" s="82"/>
    </row>
    <row r="54" spans="1:8" s="87" customFormat="1" ht="25.5" customHeight="1">
      <c r="A54" s="84">
        <v>46</v>
      </c>
      <c r="B54" s="96" t="s">
        <v>201</v>
      </c>
      <c r="C54" s="97" t="s">
        <v>11</v>
      </c>
      <c r="D54" s="94" t="s">
        <v>44</v>
      </c>
      <c r="E54" s="95">
        <v>1135</v>
      </c>
      <c r="F54" s="84"/>
      <c r="G54" s="82"/>
      <c r="H54" s="82"/>
    </row>
    <row r="55" spans="1:8" s="87" customFormat="1" ht="25.5" customHeight="1">
      <c r="A55" s="84">
        <v>47</v>
      </c>
      <c r="B55" s="98" t="s">
        <v>202</v>
      </c>
      <c r="C55" s="97" t="s">
        <v>57</v>
      </c>
      <c r="D55" s="94" t="s">
        <v>44</v>
      </c>
      <c r="E55" s="95">
        <v>1171</v>
      </c>
      <c r="F55" s="84"/>
      <c r="G55" s="82"/>
      <c r="H55" s="82"/>
    </row>
    <row r="56" spans="1:8" s="87" customFormat="1" ht="25.5" customHeight="1">
      <c r="A56" s="84"/>
      <c r="B56" s="71" t="s">
        <v>134</v>
      </c>
      <c r="C56" s="88"/>
      <c r="D56" s="108"/>
      <c r="E56" s="88"/>
      <c r="F56" s="88"/>
      <c r="G56" s="82"/>
      <c r="H56" s="82"/>
    </row>
    <row r="57" spans="1:8" s="87" customFormat="1" ht="25.5" customHeight="1">
      <c r="A57" s="84">
        <v>48</v>
      </c>
      <c r="B57" s="85" t="s">
        <v>207</v>
      </c>
      <c r="C57" s="86" t="s">
        <v>12</v>
      </c>
      <c r="D57" s="109" t="s">
        <v>47</v>
      </c>
      <c r="E57" s="81">
        <v>20</v>
      </c>
      <c r="F57" s="84"/>
      <c r="G57" s="82"/>
      <c r="H57" s="82"/>
    </row>
    <row r="58" spans="1:8" s="87" customFormat="1" ht="25.5" customHeight="1">
      <c r="A58" s="84">
        <v>49</v>
      </c>
      <c r="B58" s="85" t="s">
        <v>208</v>
      </c>
      <c r="C58" s="86" t="s">
        <v>87</v>
      </c>
      <c r="D58" s="109" t="s">
        <v>47</v>
      </c>
      <c r="E58" s="81">
        <v>1141</v>
      </c>
      <c r="F58" s="84"/>
      <c r="G58" s="82"/>
      <c r="H58" s="82"/>
    </row>
    <row r="59" spans="1:8" s="87" customFormat="1" ht="25.5" customHeight="1">
      <c r="A59" s="84">
        <v>50</v>
      </c>
      <c r="B59" s="110" t="s">
        <v>209</v>
      </c>
      <c r="C59" s="111" t="s">
        <v>87</v>
      </c>
      <c r="D59" s="112" t="s">
        <v>47</v>
      </c>
      <c r="E59" s="113">
        <v>1142</v>
      </c>
      <c r="F59" s="84"/>
      <c r="G59" s="82"/>
      <c r="H59" s="82"/>
    </row>
    <row r="60" spans="1:8" s="87" customFormat="1" ht="25.5" customHeight="1">
      <c r="A60" s="84">
        <v>51</v>
      </c>
      <c r="B60" s="85" t="s">
        <v>210</v>
      </c>
      <c r="C60" s="86" t="s">
        <v>87</v>
      </c>
      <c r="D60" s="109" t="s">
        <v>47</v>
      </c>
      <c r="E60" s="81">
        <v>1143</v>
      </c>
      <c r="F60" s="84"/>
      <c r="G60" s="82"/>
      <c r="H60" s="82"/>
    </row>
    <row r="61" spans="1:8" s="87" customFormat="1" ht="25.5" customHeight="1">
      <c r="A61" s="84">
        <v>52</v>
      </c>
      <c r="B61" s="85" t="s">
        <v>211</v>
      </c>
      <c r="C61" s="86" t="s">
        <v>157</v>
      </c>
      <c r="D61" s="109" t="s">
        <v>47</v>
      </c>
      <c r="E61" s="81">
        <v>1145</v>
      </c>
      <c r="F61" s="84"/>
      <c r="G61" s="82"/>
      <c r="H61" s="82"/>
    </row>
    <row r="62" spans="1:8" s="87" customFormat="1" ht="25.5" customHeight="1">
      <c r="A62" s="84">
        <v>53</v>
      </c>
      <c r="B62" s="85" t="s">
        <v>212</v>
      </c>
      <c r="C62" s="86" t="s">
        <v>12</v>
      </c>
      <c r="D62" s="109" t="s">
        <v>47</v>
      </c>
      <c r="E62" s="81">
        <v>1147</v>
      </c>
      <c r="F62" s="84"/>
      <c r="G62" s="82"/>
      <c r="H62" s="82"/>
    </row>
    <row r="63" spans="1:8" s="87" customFormat="1" ht="25.5" customHeight="1">
      <c r="A63" s="84">
        <v>54</v>
      </c>
      <c r="B63" s="85" t="s">
        <v>436</v>
      </c>
      <c r="C63" s="86" t="s">
        <v>11</v>
      </c>
      <c r="D63" s="109" t="s">
        <v>44</v>
      </c>
      <c r="E63" s="81">
        <v>1149</v>
      </c>
      <c r="F63" s="84"/>
      <c r="G63" s="82"/>
      <c r="H63" s="82"/>
    </row>
    <row r="64" spans="1:8" s="87" customFormat="1" ht="25.5" customHeight="1">
      <c r="A64" s="84">
        <v>55</v>
      </c>
      <c r="B64" s="85" t="s">
        <v>213</v>
      </c>
      <c r="C64" s="86" t="s">
        <v>214</v>
      </c>
      <c r="D64" s="109" t="s">
        <v>44</v>
      </c>
      <c r="E64" s="81">
        <v>1154</v>
      </c>
      <c r="F64" s="84"/>
      <c r="G64" s="82"/>
      <c r="H64" s="82"/>
    </row>
    <row r="65" spans="1:9" s="87" customFormat="1" ht="25.5" customHeight="1">
      <c r="A65" s="88"/>
      <c r="B65" s="71" t="s">
        <v>135</v>
      </c>
      <c r="C65" s="88"/>
      <c r="D65" s="108"/>
      <c r="E65" s="88"/>
      <c r="F65" s="88"/>
      <c r="G65" s="82"/>
      <c r="H65" s="82"/>
    </row>
    <row r="66" spans="1:9" s="87" customFormat="1" ht="25.5" customHeight="1">
      <c r="A66" s="84">
        <v>56</v>
      </c>
      <c r="B66" s="99" t="s">
        <v>141</v>
      </c>
      <c r="C66" s="100" t="s">
        <v>11</v>
      </c>
      <c r="D66" s="114" t="s">
        <v>44</v>
      </c>
      <c r="E66" s="79">
        <v>35</v>
      </c>
      <c r="F66" s="80"/>
      <c r="G66" s="82"/>
      <c r="H66" s="82"/>
    </row>
    <row r="67" spans="1:9" s="87" customFormat="1" ht="25.5" customHeight="1">
      <c r="A67" s="84">
        <v>57</v>
      </c>
      <c r="B67" s="99" t="s">
        <v>435</v>
      </c>
      <c r="C67" s="100" t="s">
        <v>11</v>
      </c>
      <c r="D67" s="114" t="s">
        <v>44</v>
      </c>
      <c r="E67" s="79">
        <v>1119</v>
      </c>
      <c r="F67" s="80"/>
      <c r="G67" s="82"/>
      <c r="H67" s="82"/>
    </row>
    <row r="68" spans="1:9" s="87" customFormat="1" ht="25.5" customHeight="1">
      <c r="A68" s="84">
        <v>58</v>
      </c>
      <c r="B68" s="99" t="s">
        <v>142</v>
      </c>
      <c r="C68" s="100" t="s">
        <v>143</v>
      </c>
      <c r="D68" s="114" t="s">
        <v>47</v>
      </c>
      <c r="E68" s="79">
        <v>1161</v>
      </c>
      <c r="F68" s="80"/>
      <c r="G68" s="82"/>
      <c r="H68" s="82"/>
    </row>
    <row r="69" spans="1:9" s="87" customFormat="1" ht="25.5" customHeight="1">
      <c r="A69" s="84">
        <v>59</v>
      </c>
      <c r="B69" s="99" t="s">
        <v>144</v>
      </c>
      <c r="C69" s="100" t="s">
        <v>143</v>
      </c>
      <c r="D69" s="114" t="s">
        <v>47</v>
      </c>
      <c r="E69" s="79">
        <v>1162</v>
      </c>
      <c r="F69" s="80"/>
      <c r="G69" s="82"/>
      <c r="H69" s="82"/>
    </row>
    <row r="70" spans="1:9" s="87" customFormat="1" ht="25.5" customHeight="1">
      <c r="A70" s="84">
        <v>60</v>
      </c>
      <c r="B70" s="99" t="s">
        <v>145</v>
      </c>
      <c r="C70" s="100" t="s">
        <v>143</v>
      </c>
      <c r="D70" s="114" t="s">
        <v>47</v>
      </c>
      <c r="E70" s="79">
        <v>1163</v>
      </c>
      <c r="F70" s="80"/>
      <c r="G70" s="82"/>
      <c r="H70" s="82"/>
    </row>
    <row r="71" spans="1:9" s="87" customFormat="1" ht="25.5" customHeight="1">
      <c r="A71" s="84">
        <v>61</v>
      </c>
      <c r="B71" s="83" t="s">
        <v>146</v>
      </c>
      <c r="C71" s="80" t="s">
        <v>12</v>
      </c>
      <c r="D71" s="115" t="s">
        <v>47</v>
      </c>
      <c r="E71" s="79">
        <v>1165</v>
      </c>
      <c r="F71" s="80"/>
      <c r="G71" s="82"/>
      <c r="H71" s="82"/>
    </row>
    <row r="72" spans="1:9" s="87" customFormat="1" ht="25.5" customHeight="1">
      <c r="A72" s="84">
        <v>62</v>
      </c>
      <c r="B72" s="99" t="s">
        <v>147</v>
      </c>
      <c r="C72" s="100" t="s">
        <v>148</v>
      </c>
      <c r="D72" s="114" t="s">
        <v>45</v>
      </c>
      <c r="E72" s="79">
        <v>1167</v>
      </c>
      <c r="F72" s="80"/>
      <c r="G72" s="82"/>
      <c r="H72" s="82"/>
    </row>
    <row r="73" spans="1:9" s="87" customFormat="1" ht="25.5" customHeight="1">
      <c r="A73" s="84">
        <v>63</v>
      </c>
      <c r="B73" s="99" t="s">
        <v>149</v>
      </c>
      <c r="C73" s="100" t="s">
        <v>148</v>
      </c>
      <c r="D73" s="114" t="s">
        <v>45</v>
      </c>
      <c r="E73" s="79">
        <v>1168</v>
      </c>
      <c r="F73" s="80"/>
      <c r="G73" s="82"/>
      <c r="H73" s="82"/>
    </row>
    <row r="74" spans="1:9" s="87" customFormat="1" ht="25.5" customHeight="1">
      <c r="A74" s="88"/>
      <c r="B74" s="71" t="s">
        <v>136</v>
      </c>
      <c r="C74" s="88"/>
      <c r="D74" s="91"/>
      <c r="E74" s="88"/>
      <c r="F74" s="88"/>
      <c r="G74" s="82"/>
      <c r="H74" s="82"/>
    </row>
    <row r="75" spans="1:9" s="87" customFormat="1" ht="25.5" customHeight="1">
      <c r="A75" s="84">
        <v>64</v>
      </c>
      <c r="B75" s="85" t="s">
        <v>215</v>
      </c>
      <c r="C75" s="86" t="s">
        <v>151</v>
      </c>
      <c r="D75" s="90" t="s">
        <v>47</v>
      </c>
      <c r="E75" s="81">
        <v>14</v>
      </c>
      <c r="F75" s="88"/>
      <c r="G75" s="82"/>
      <c r="H75" s="82"/>
      <c r="I75" s="116"/>
    </row>
    <row r="76" spans="1:9" s="87" customFormat="1" ht="25.5" customHeight="1">
      <c r="A76" s="84">
        <v>65</v>
      </c>
      <c r="B76" s="85" t="s">
        <v>216</v>
      </c>
      <c r="C76" s="86" t="s">
        <v>151</v>
      </c>
      <c r="D76" s="90" t="s">
        <v>47</v>
      </c>
      <c r="E76" s="81">
        <v>16</v>
      </c>
      <c r="F76" s="88"/>
      <c r="G76" s="82"/>
      <c r="H76" s="82"/>
      <c r="I76" s="116"/>
    </row>
    <row r="77" spans="1:9" s="87" customFormat="1" ht="25.5" customHeight="1">
      <c r="A77" s="84">
        <v>66</v>
      </c>
      <c r="B77" s="85" t="s">
        <v>217</v>
      </c>
      <c r="C77" s="86" t="s">
        <v>12</v>
      </c>
      <c r="D77" s="90" t="s">
        <v>47</v>
      </c>
      <c r="E77" s="81">
        <v>18</v>
      </c>
      <c r="F77" s="88"/>
      <c r="G77" s="82"/>
      <c r="H77" s="82"/>
      <c r="I77" s="116"/>
    </row>
    <row r="78" spans="1:9" s="87" customFormat="1" ht="25.5" customHeight="1">
      <c r="A78" s="84">
        <v>67</v>
      </c>
      <c r="B78" s="117" t="s">
        <v>218</v>
      </c>
      <c r="C78" s="118" t="s">
        <v>57</v>
      </c>
      <c r="D78" s="119" t="s">
        <v>44</v>
      </c>
      <c r="E78" s="120">
        <v>23</v>
      </c>
      <c r="F78" s="88"/>
      <c r="G78" s="82"/>
      <c r="H78" s="82"/>
      <c r="I78" s="116"/>
    </row>
    <row r="79" spans="1:9" s="87" customFormat="1" ht="25.5" customHeight="1">
      <c r="A79" s="84">
        <v>68</v>
      </c>
      <c r="B79" s="85" t="s">
        <v>219</v>
      </c>
      <c r="C79" s="86" t="s">
        <v>161</v>
      </c>
      <c r="D79" s="90" t="s">
        <v>45</v>
      </c>
      <c r="E79" s="81">
        <v>29</v>
      </c>
      <c r="F79" s="88"/>
      <c r="G79" s="82"/>
      <c r="H79" s="82"/>
      <c r="I79" s="116"/>
    </row>
    <row r="80" spans="1:9" s="87" customFormat="1" ht="25.5" customHeight="1">
      <c r="A80" s="84">
        <v>69</v>
      </c>
      <c r="B80" s="85" t="s">
        <v>220</v>
      </c>
      <c r="C80" s="86" t="s">
        <v>151</v>
      </c>
      <c r="D80" s="90" t="s">
        <v>47</v>
      </c>
      <c r="E80" s="81">
        <v>95</v>
      </c>
      <c r="F80" s="88"/>
      <c r="G80" s="82"/>
      <c r="H80" s="82"/>
      <c r="I80" s="116"/>
    </row>
    <row r="81" spans="1:9" s="87" customFormat="1" ht="25.5" customHeight="1">
      <c r="A81" s="84">
        <v>70</v>
      </c>
      <c r="B81" s="85" t="s">
        <v>221</v>
      </c>
      <c r="C81" s="86" t="s">
        <v>223</v>
      </c>
      <c r="D81" s="90" t="s">
        <v>44</v>
      </c>
      <c r="E81" s="81">
        <v>153</v>
      </c>
      <c r="F81" s="88"/>
      <c r="G81" s="82"/>
      <c r="H81" s="82"/>
      <c r="I81" s="116"/>
    </row>
    <row r="82" spans="1:9" s="87" customFormat="1" ht="25.5" customHeight="1">
      <c r="A82" s="84">
        <v>71</v>
      </c>
      <c r="B82" s="85" t="s">
        <v>222</v>
      </c>
      <c r="C82" s="86" t="s">
        <v>12</v>
      </c>
      <c r="D82" s="90" t="s">
        <v>47</v>
      </c>
      <c r="E82" s="81">
        <v>1148</v>
      </c>
      <c r="F82" s="88"/>
      <c r="G82" s="82"/>
      <c r="H82" s="82"/>
      <c r="I82" s="116"/>
    </row>
    <row r="83" spans="1:9" s="87" customFormat="1" ht="25.5" customHeight="1">
      <c r="A83" s="102"/>
      <c r="B83" s="121"/>
      <c r="C83" s="122"/>
      <c r="D83" s="123"/>
      <c r="E83" s="124"/>
      <c r="F83" s="125"/>
      <c r="G83" s="82"/>
      <c r="H83" s="82"/>
      <c r="I83" s="116"/>
    </row>
    <row r="84" spans="1:9" s="87" customFormat="1" ht="25.5" customHeight="1">
      <c r="A84" s="88"/>
      <c r="B84" s="71" t="s">
        <v>137</v>
      </c>
      <c r="C84" s="88"/>
      <c r="D84" s="91"/>
      <c r="E84" s="88"/>
      <c r="F84" s="88"/>
      <c r="G84" s="82"/>
      <c r="H84" s="82"/>
    </row>
    <row r="85" spans="1:9" s="87" customFormat="1" ht="25.5" customHeight="1">
      <c r="A85" s="84">
        <v>72</v>
      </c>
      <c r="B85" s="99" t="s">
        <v>224</v>
      </c>
      <c r="C85" s="100" t="s">
        <v>87</v>
      </c>
      <c r="D85" s="114" t="s">
        <v>47</v>
      </c>
      <c r="E85" s="79">
        <v>298</v>
      </c>
      <c r="F85" s="80"/>
      <c r="G85" s="82"/>
      <c r="H85" s="82"/>
    </row>
    <row r="86" spans="1:9" s="87" customFormat="1" ht="25.5" customHeight="1">
      <c r="A86" s="84">
        <v>73</v>
      </c>
      <c r="B86" s="99" t="s">
        <v>225</v>
      </c>
      <c r="C86" s="100" t="s">
        <v>11</v>
      </c>
      <c r="D86" s="114" t="s">
        <v>44</v>
      </c>
      <c r="E86" s="79">
        <v>1079</v>
      </c>
      <c r="F86" s="80"/>
      <c r="G86" s="82"/>
      <c r="H86" s="82"/>
    </row>
    <row r="87" spans="1:9" s="87" customFormat="1" ht="25.5" customHeight="1">
      <c r="A87" s="88"/>
      <c r="B87" s="71" t="s">
        <v>138</v>
      </c>
      <c r="C87" s="88"/>
      <c r="D87" s="91"/>
      <c r="E87" s="88"/>
      <c r="F87" s="88"/>
      <c r="G87" s="82"/>
      <c r="H87" s="82"/>
    </row>
    <row r="88" spans="1:9" s="87" customFormat="1" ht="25.5" customHeight="1">
      <c r="A88" s="84">
        <v>74</v>
      </c>
      <c r="B88" s="85" t="s">
        <v>227</v>
      </c>
      <c r="C88" s="86" t="s">
        <v>57</v>
      </c>
      <c r="D88" s="90" t="s">
        <v>44</v>
      </c>
      <c r="E88" s="81">
        <v>47</v>
      </c>
      <c r="F88" s="80"/>
      <c r="G88" s="82"/>
      <c r="H88" s="82"/>
    </row>
    <row r="89" spans="1:9" s="87" customFormat="1" ht="25.5" customHeight="1">
      <c r="A89" s="84">
        <v>75</v>
      </c>
      <c r="B89" s="85" t="s">
        <v>228</v>
      </c>
      <c r="C89" s="86" t="s">
        <v>157</v>
      </c>
      <c r="D89" s="90" t="s">
        <v>47</v>
      </c>
      <c r="E89" s="81">
        <v>232</v>
      </c>
      <c r="F89" s="80"/>
      <c r="G89" s="82"/>
      <c r="H89" s="82"/>
    </row>
    <row r="90" spans="1:9" s="87" customFormat="1" ht="25.5" customHeight="1">
      <c r="A90" s="84">
        <v>76</v>
      </c>
      <c r="B90" s="85" t="s">
        <v>229</v>
      </c>
      <c r="C90" s="86" t="s">
        <v>12</v>
      </c>
      <c r="D90" s="90" t="s">
        <v>47</v>
      </c>
      <c r="E90" s="81">
        <v>245</v>
      </c>
      <c r="F90" s="80"/>
      <c r="G90" s="82"/>
      <c r="H90" s="82"/>
    </row>
    <row r="91" spans="1:9" s="87" customFormat="1" ht="25.5" customHeight="1">
      <c r="A91" s="84">
        <v>77</v>
      </c>
      <c r="B91" s="85" t="s">
        <v>230</v>
      </c>
      <c r="C91" s="86" t="s">
        <v>11</v>
      </c>
      <c r="D91" s="90" t="s">
        <v>44</v>
      </c>
      <c r="E91" s="81">
        <v>246</v>
      </c>
      <c r="F91" s="80"/>
      <c r="G91" s="82"/>
      <c r="H91" s="82"/>
    </row>
    <row r="92" spans="1:9" s="87" customFormat="1" ht="25.5" customHeight="1">
      <c r="A92" s="84">
        <v>78</v>
      </c>
      <c r="B92" s="85" t="s">
        <v>231</v>
      </c>
      <c r="C92" s="86" t="s">
        <v>57</v>
      </c>
      <c r="D92" s="81" t="s">
        <v>44</v>
      </c>
      <c r="E92" s="81">
        <v>249</v>
      </c>
      <c r="F92" s="80"/>
      <c r="G92" s="82"/>
      <c r="H92" s="82"/>
    </row>
    <row r="93" spans="1:9" s="87" customFormat="1" ht="25.5" customHeight="1">
      <c r="A93" s="84">
        <v>79</v>
      </c>
      <c r="B93" s="85" t="s">
        <v>232</v>
      </c>
      <c r="C93" s="86" t="s">
        <v>233</v>
      </c>
      <c r="D93" s="81" t="s">
        <v>45</v>
      </c>
      <c r="E93" s="81">
        <v>254</v>
      </c>
      <c r="F93" s="80"/>
      <c r="G93" s="82"/>
      <c r="H93" s="82"/>
    </row>
    <row r="94" spans="1:9" s="87" customFormat="1" ht="25.5" customHeight="1">
      <c r="A94" s="84">
        <v>80</v>
      </c>
      <c r="B94" s="85" t="s">
        <v>234</v>
      </c>
      <c r="C94" s="86" t="s">
        <v>157</v>
      </c>
      <c r="D94" s="81" t="s">
        <v>47</v>
      </c>
      <c r="E94" s="81">
        <v>261</v>
      </c>
      <c r="F94" s="80"/>
      <c r="G94" s="82"/>
      <c r="H94" s="82"/>
    </row>
    <row r="95" spans="1:9" s="87" customFormat="1" ht="25.5" customHeight="1">
      <c r="A95" s="84">
        <v>81</v>
      </c>
      <c r="B95" s="85" t="s">
        <v>235</v>
      </c>
      <c r="C95" s="86" t="s">
        <v>157</v>
      </c>
      <c r="D95" s="81" t="s">
        <v>47</v>
      </c>
      <c r="E95" s="81">
        <v>262</v>
      </c>
      <c r="F95" s="80"/>
      <c r="G95" s="82"/>
      <c r="H95" s="82"/>
    </row>
    <row r="96" spans="1:9" s="87" customFormat="1" ht="25.5" customHeight="1">
      <c r="A96" s="84">
        <v>82</v>
      </c>
      <c r="B96" s="126" t="s">
        <v>236</v>
      </c>
      <c r="C96" s="86" t="s">
        <v>157</v>
      </c>
      <c r="D96" s="81" t="s">
        <v>47</v>
      </c>
      <c r="E96" s="81">
        <v>263</v>
      </c>
      <c r="F96" s="80"/>
      <c r="G96" s="82"/>
      <c r="H96" s="82"/>
    </row>
    <row r="97" spans="1:8" s="87" customFormat="1" ht="25.5" customHeight="1">
      <c r="A97" s="84">
        <v>83</v>
      </c>
      <c r="B97" s="85" t="s">
        <v>237</v>
      </c>
      <c r="C97" s="86" t="s">
        <v>157</v>
      </c>
      <c r="D97" s="81" t="s">
        <v>47</v>
      </c>
      <c r="E97" s="81">
        <v>267</v>
      </c>
      <c r="F97" s="80"/>
      <c r="G97" s="82"/>
      <c r="H97" s="82"/>
    </row>
    <row r="98" spans="1:8" s="87" customFormat="1" ht="25.5" customHeight="1">
      <c r="A98" s="84">
        <v>84</v>
      </c>
      <c r="B98" s="85" t="s">
        <v>238</v>
      </c>
      <c r="C98" s="86" t="s">
        <v>12</v>
      </c>
      <c r="D98" s="81" t="s">
        <v>47</v>
      </c>
      <c r="E98" s="81">
        <v>275</v>
      </c>
      <c r="F98" s="80"/>
      <c r="G98" s="82"/>
      <c r="H98" s="82"/>
    </row>
    <row r="99" spans="1:8" s="87" customFormat="1" ht="25.5" customHeight="1">
      <c r="A99" s="84">
        <v>85</v>
      </c>
      <c r="B99" s="85" t="s">
        <v>239</v>
      </c>
      <c r="C99" s="86" t="s">
        <v>11</v>
      </c>
      <c r="D99" s="81" t="s">
        <v>44</v>
      </c>
      <c r="E99" s="81">
        <v>276</v>
      </c>
      <c r="F99" s="80"/>
      <c r="G99" s="82"/>
      <c r="H99" s="82"/>
    </row>
    <row r="100" spans="1:8" s="87" customFormat="1" ht="25.5" customHeight="1">
      <c r="A100" s="84">
        <v>86</v>
      </c>
      <c r="B100" s="85" t="s">
        <v>437</v>
      </c>
      <c r="C100" s="86" t="s">
        <v>11</v>
      </c>
      <c r="D100" s="81" t="s">
        <v>44</v>
      </c>
      <c r="E100" s="81">
        <v>278</v>
      </c>
      <c r="F100" s="80"/>
      <c r="G100" s="82"/>
      <c r="H100" s="82"/>
    </row>
    <row r="101" spans="1:8" s="87" customFormat="1" ht="25.5" customHeight="1">
      <c r="A101" s="84">
        <v>87</v>
      </c>
      <c r="B101" s="85" t="s">
        <v>240</v>
      </c>
      <c r="C101" s="86" t="s">
        <v>11</v>
      </c>
      <c r="D101" s="79" t="s">
        <v>44</v>
      </c>
      <c r="E101" s="79">
        <v>869</v>
      </c>
      <c r="F101" s="79"/>
      <c r="G101" s="82"/>
      <c r="H101" s="82"/>
    </row>
    <row r="102" spans="1:8" s="87" customFormat="1" ht="25.5" customHeight="1">
      <c r="A102" s="88"/>
      <c r="B102" s="71" t="s">
        <v>139</v>
      </c>
      <c r="C102" s="88"/>
      <c r="D102" s="88"/>
      <c r="E102" s="88"/>
      <c r="F102" s="88"/>
      <c r="G102" s="82"/>
      <c r="H102" s="82"/>
    </row>
    <row r="103" spans="1:8" s="87" customFormat="1" ht="25.5" customHeight="1">
      <c r="A103" s="84">
        <v>88</v>
      </c>
      <c r="B103" s="99" t="s">
        <v>241</v>
      </c>
      <c r="C103" s="100" t="s">
        <v>157</v>
      </c>
      <c r="D103" s="79" t="s">
        <v>47</v>
      </c>
      <c r="E103" s="79">
        <v>200</v>
      </c>
      <c r="F103" s="80"/>
      <c r="G103" s="82"/>
      <c r="H103" s="82"/>
    </row>
    <row r="104" spans="1:8" s="87" customFormat="1" ht="25.5" customHeight="1">
      <c r="A104" s="84">
        <v>89</v>
      </c>
      <c r="B104" s="99" t="s">
        <v>242</v>
      </c>
      <c r="C104" s="100" t="s">
        <v>157</v>
      </c>
      <c r="D104" s="79" t="s">
        <v>47</v>
      </c>
      <c r="E104" s="79">
        <v>201</v>
      </c>
      <c r="F104" s="80"/>
      <c r="G104" s="82"/>
      <c r="H104" s="82"/>
    </row>
    <row r="105" spans="1:8" s="87" customFormat="1" ht="25.5" customHeight="1">
      <c r="A105" s="84">
        <v>90</v>
      </c>
      <c r="B105" s="99" t="s">
        <v>243</v>
      </c>
      <c r="C105" s="100" t="s">
        <v>157</v>
      </c>
      <c r="D105" s="79" t="s">
        <v>47</v>
      </c>
      <c r="E105" s="79">
        <v>203</v>
      </c>
      <c r="F105" s="80"/>
      <c r="G105" s="82"/>
      <c r="H105" s="82"/>
    </row>
    <row r="106" spans="1:8" s="87" customFormat="1" ht="25.5" customHeight="1">
      <c r="A106" s="84">
        <v>91</v>
      </c>
      <c r="B106" s="99" t="s">
        <v>244</v>
      </c>
      <c r="C106" s="100" t="s">
        <v>12</v>
      </c>
      <c r="D106" s="79" t="s">
        <v>47</v>
      </c>
      <c r="E106" s="79">
        <v>215</v>
      </c>
      <c r="F106" s="80"/>
      <c r="G106" s="82"/>
      <c r="H106" s="82"/>
    </row>
    <row r="107" spans="1:8" s="87" customFormat="1" ht="25.5" customHeight="1">
      <c r="A107" s="84">
        <v>92</v>
      </c>
      <c r="B107" s="99" t="s">
        <v>245</v>
      </c>
      <c r="C107" s="100" t="s">
        <v>11</v>
      </c>
      <c r="D107" s="79" t="s">
        <v>44</v>
      </c>
      <c r="E107" s="79">
        <v>216</v>
      </c>
      <c r="F107" s="80"/>
      <c r="G107" s="82"/>
      <c r="H107" s="82"/>
    </row>
    <row r="108" spans="1:8" s="87" customFormat="1" ht="25.5" customHeight="1">
      <c r="A108" s="84">
        <v>93</v>
      </c>
      <c r="B108" s="99" t="s">
        <v>246</v>
      </c>
      <c r="C108" s="100" t="s">
        <v>11</v>
      </c>
      <c r="D108" s="79" t="s">
        <v>44</v>
      </c>
      <c r="E108" s="79">
        <v>217</v>
      </c>
      <c r="F108" s="80"/>
      <c r="G108" s="82"/>
      <c r="H108" s="82"/>
    </row>
    <row r="109" spans="1:8" s="87" customFormat="1" ht="25.5" customHeight="1">
      <c r="A109" s="84">
        <v>94</v>
      </c>
      <c r="B109" s="99" t="s">
        <v>247</v>
      </c>
      <c r="C109" s="100" t="s">
        <v>248</v>
      </c>
      <c r="D109" s="79" t="s">
        <v>45</v>
      </c>
      <c r="E109" s="79">
        <v>221</v>
      </c>
      <c r="F109" s="80"/>
      <c r="G109" s="82"/>
      <c r="H109" s="82"/>
    </row>
    <row r="110" spans="1:8" s="87" customFormat="1" ht="25.5" customHeight="1">
      <c r="A110" s="84">
        <v>95</v>
      </c>
      <c r="B110" s="99" t="s">
        <v>249</v>
      </c>
      <c r="C110" s="100" t="s">
        <v>248</v>
      </c>
      <c r="D110" s="79" t="s">
        <v>45</v>
      </c>
      <c r="E110" s="79">
        <v>222</v>
      </c>
      <c r="F110" s="80"/>
      <c r="G110" s="82"/>
      <c r="H110" s="82"/>
    </row>
    <row r="111" spans="1:8" s="87" customFormat="1" ht="25.5" customHeight="1">
      <c r="A111" s="84">
        <v>96</v>
      </c>
      <c r="B111" s="99" t="s">
        <v>250</v>
      </c>
      <c r="C111" s="100" t="s">
        <v>161</v>
      </c>
      <c r="D111" s="79" t="s">
        <v>45</v>
      </c>
      <c r="E111" s="79">
        <v>225</v>
      </c>
      <c r="F111" s="80"/>
      <c r="G111" s="82"/>
      <c r="H111" s="82"/>
    </row>
    <row r="112" spans="1:8" s="87" customFormat="1" ht="25.5" customHeight="1">
      <c r="A112" s="84">
        <v>97</v>
      </c>
      <c r="B112" s="99" t="s">
        <v>251</v>
      </c>
      <c r="C112" s="100" t="s">
        <v>161</v>
      </c>
      <c r="D112" s="79" t="s">
        <v>45</v>
      </c>
      <c r="E112" s="79">
        <v>227</v>
      </c>
      <c r="F112" s="80"/>
      <c r="G112" s="82"/>
      <c r="H112" s="82"/>
    </row>
    <row r="113" spans="1:8" s="87" customFormat="1" ht="25.5" customHeight="1">
      <c r="A113" s="84">
        <v>98</v>
      </c>
      <c r="B113" s="83" t="s">
        <v>252</v>
      </c>
      <c r="C113" s="100" t="s">
        <v>11</v>
      </c>
      <c r="D113" s="79" t="s">
        <v>44</v>
      </c>
      <c r="E113" s="79">
        <v>1101</v>
      </c>
      <c r="F113" s="80"/>
      <c r="G113" s="82"/>
      <c r="H113" s="82"/>
    </row>
    <row r="114" spans="1:8" s="87" customFormat="1" ht="25.5" customHeight="1">
      <c r="A114" s="88"/>
      <c r="B114" s="71" t="s">
        <v>140</v>
      </c>
      <c r="C114" s="88"/>
      <c r="D114" s="88"/>
      <c r="E114" s="88"/>
      <c r="F114" s="88"/>
      <c r="G114" s="82"/>
      <c r="H114" s="82"/>
    </row>
    <row r="115" spans="1:8" s="87" customFormat="1" ht="25.5" customHeight="1">
      <c r="A115" s="84">
        <v>99</v>
      </c>
      <c r="B115" s="85" t="s">
        <v>253</v>
      </c>
      <c r="C115" s="86" t="s">
        <v>254</v>
      </c>
      <c r="D115" s="81" t="s">
        <v>47</v>
      </c>
      <c r="E115" s="81">
        <v>1056</v>
      </c>
      <c r="F115" s="80"/>
      <c r="G115" s="82"/>
      <c r="H115" s="82"/>
    </row>
    <row r="116" spans="1:8" s="87" customFormat="1" ht="25.5" customHeight="1">
      <c r="A116" s="84">
        <v>100</v>
      </c>
      <c r="B116" s="85" t="s">
        <v>255</v>
      </c>
      <c r="C116" s="86" t="s">
        <v>254</v>
      </c>
      <c r="D116" s="81" t="s">
        <v>47</v>
      </c>
      <c r="E116" s="81">
        <v>1057</v>
      </c>
      <c r="F116" s="80"/>
      <c r="G116" s="82"/>
      <c r="H116" s="82"/>
    </row>
    <row r="117" spans="1:8" s="87" customFormat="1" ht="25.5" customHeight="1">
      <c r="A117" s="84">
        <v>101</v>
      </c>
      <c r="B117" s="85" t="s">
        <v>256</v>
      </c>
      <c r="C117" s="86" t="s">
        <v>254</v>
      </c>
      <c r="D117" s="81" t="s">
        <v>47</v>
      </c>
      <c r="E117" s="81">
        <v>1058</v>
      </c>
      <c r="F117" s="80"/>
      <c r="G117" s="82"/>
      <c r="H117" s="82"/>
    </row>
    <row r="118" spans="1:8" s="87" customFormat="1" ht="25.5" customHeight="1">
      <c r="A118" s="84">
        <v>102</v>
      </c>
      <c r="B118" s="85" t="s">
        <v>257</v>
      </c>
      <c r="C118" s="86" t="s">
        <v>254</v>
      </c>
      <c r="D118" s="81" t="s">
        <v>47</v>
      </c>
      <c r="E118" s="81">
        <v>1059</v>
      </c>
      <c r="F118" s="80"/>
      <c r="G118" s="82"/>
      <c r="H118" s="82"/>
    </row>
    <row r="119" spans="1:8" s="87" customFormat="1" ht="25.5" customHeight="1">
      <c r="A119" s="84">
        <v>103</v>
      </c>
      <c r="B119" s="127" t="s">
        <v>258</v>
      </c>
      <c r="C119" s="86" t="s">
        <v>254</v>
      </c>
      <c r="D119" s="81" t="s">
        <v>47</v>
      </c>
      <c r="E119" s="81">
        <v>1060</v>
      </c>
      <c r="F119" s="80"/>
      <c r="G119" s="82"/>
      <c r="H119" s="82"/>
    </row>
    <row r="120" spans="1:8" s="87" customFormat="1" ht="25.5" customHeight="1">
      <c r="A120" s="84">
        <v>104</v>
      </c>
      <c r="B120" s="85" t="s">
        <v>259</v>
      </c>
      <c r="C120" s="86" t="s">
        <v>254</v>
      </c>
      <c r="D120" s="81" t="s">
        <v>47</v>
      </c>
      <c r="E120" s="81">
        <v>1061</v>
      </c>
      <c r="F120" s="80"/>
      <c r="G120" s="82"/>
      <c r="H120" s="82"/>
    </row>
    <row r="121" spans="1:8" s="87" customFormat="1" ht="25.5" customHeight="1">
      <c r="A121" s="84">
        <v>105</v>
      </c>
      <c r="B121" s="85" t="s">
        <v>260</v>
      </c>
      <c r="C121" s="86" t="s">
        <v>12</v>
      </c>
      <c r="D121" s="81" t="s">
        <v>47</v>
      </c>
      <c r="E121" s="81">
        <v>1062</v>
      </c>
      <c r="F121" s="80"/>
      <c r="G121" s="82"/>
      <c r="H121" s="82"/>
    </row>
    <row r="122" spans="1:8" s="87" customFormat="1" ht="25.5" customHeight="1">
      <c r="A122" s="84">
        <v>106</v>
      </c>
      <c r="B122" s="85" t="s">
        <v>261</v>
      </c>
      <c r="C122" s="86" t="s">
        <v>262</v>
      </c>
      <c r="D122" s="81" t="s">
        <v>44</v>
      </c>
      <c r="E122" s="81">
        <v>1066</v>
      </c>
      <c r="F122" s="80"/>
      <c r="G122" s="82"/>
      <c r="H122" s="82"/>
    </row>
    <row r="123" spans="1:8" s="87" customFormat="1" ht="25.5" customHeight="1">
      <c r="A123" s="84">
        <v>107</v>
      </c>
      <c r="B123" s="148" t="s">
        <v>263</v>
      </c>
      <c r="C123" s="149" t="s">
        <v>12</v>
      </c>
      <c r="D123" s="150" t="s">
        <v>47</v>
      </c>
      <c r="E123" s="150">
        <v>1166</v>
      </c>
      <c r="F123" s="80"/>
      <c r="G123" s="82"/>
      <c r="H123" s="82"/>
    </row>
    <row r="124" spans="1:8" s="87" customFormat="1" ht="25.5" customHeight="1">
      <c r="A124" s="102"/>
      <c r="B124" s="128"/>
      <c r="C124" s="129"/>
      <c r="D124" s="130"/>
      <c r="E124" s="130"/>
      <c r="F124" s="131"/>
      <c r="G124" s="82"/>
      <c r="H124" s="82"/>
    </row>
    <row r="125" spans="1:8" s="83" customFormat="1" ht="25.5" customHeight="1">
      <c r="A125" s="79"/>
      <c r="B125" s="71" t="s">
        <v>432</v>
      </c>
      <c r="C125" s="80"/>
      <c r="D125" s="81"/>
      <c r="E125" s="81"/>
      <c r="F125" s="80"/>
      <c r="G125" s="82"/>
      <c r="H125" s="82"/>
    </row>
    <row r="126" spans="1:8" s="87" customFormat="1" ht="25.5" customHeight="1">
      <c r="A126" s="84">
        <v>108</v>
      </c>
      <c r="B126" s="85" t="s">
        <v>181</v>
      </c>
      <c r="C126" s="86" t="s">
        <v>11</v>
      </c>
      <c r="D126" s="87" t="s">
        <v>44</v>
      </c>
      <c r="E126" s="79">
        <v>1094</v>
      </c>
      <c r="F126" s="84"/>
      <c r="G126" s="82"/>
      <c r="H126" s="82"/>
    </row>
    <row r="127" spans="1:8" s="87" customFormat="1" ht="25.5" customHeight="1">
      <c r="A127" s="88"/>
      <c r="B127" s="71" t="s">
        <v>419</v>
      </c>
      <c r="C127" s="88"/>
      <c r="D127" s="88"/>
      <c r="E127" s="88"/>
      <c r="F127" s="88"/>
      <c r="G127" s="82"/>
      <c r="H127" s="82"/>
    </row>
    <row r="128" spans="1:8" s="87" customFormat="1" ht="25.5" customHeight="1">
      <c r="A128" s="84">
        <v>109</v>
      </c>
      <c r="B128" s="117" t="s">
        <v>264</v>
      </c>
      <c r="C128" s="118" t="s">
        <v>203</v>
      </c>
      <c r="D128" s="120" t="s">
        <v>44</v>
      </c>
      <c r="E128" s="120">
        <v>2</v>
      </c>
      <c r="F128" s="80"/>
      <c r="G128" s="82"/>
      <c r="H128" s="82"/>
    </row>
    <row r="129" spans="1:8" s="87" customFormat="1" ht="25.5" customHeight="1">
      <c r="A129" s="84">
        <v>110</v>
      </c>
      <c r="B129" s="117" t="s">
        <v>265</v>
      </c>
      <c r="C129" s="118" t="s">
        <v>203</v>
      </c>
      <c r="D129" s="120" t="s">
        <v>44</v>
      </c>
      <c r="E129" s="120">
        <v>3</v>
      </c>
      <c r="F129" s="80"/>
      <c r="G129" s="82"/>
      <c r="H129" s="82"/>
    </row>
    <row r="130" spans="1:8" s="87" customFormat="1" ht="25.5" customHeight="1">
      <c r="A130" s="84">
        <v>111</v>
      </c>
      <c r="B130" s="117" t="s">
        <v>266</v>
      </c>
      <c r="C130" s="118" t="s">
        <v>203</v>
      </c>
      <c r="D130" s="120" t="s">
        <v>44</v>
      </c>
      <c r="E130" s="120">
        <v>4</v>
      </c>
      <c r="F130" s="80"/>
      <c r="G130" s="82"/>
      <c r="H130" s="82"/>
    </row>
    <row r="131" spans="1:8" s="87" customFormat="1" ht="25.5" customHeight="1">
      <c r="A131" s="84">
        <v>112</v>
      </c>
      <c r="B131" s="117" t="s">
        <v>267</v>
      </c>
      <c r="C131" s="118" t="s">
        <v>57</v>
      </c>
      <c r="D131" s="120" t="s">
        <v>44</v>
      </c>
      <c r="E131" s="120">
        <v>50</v>
      </c>
      <c r="F131" s="80"/>
      <c r="G131" s="82"/>
      <c r="H131" s="82"/>
    </row>
    <row r="132" spans="1:8" s="87" customFormat="1" ht="25.5" customHeight="1">
      <c r="A132" s="84">
        <v>113</v>
      </c>
      <c r="B132" s="117" t="s">
        <v>268</v>
      </c>
      <c r="C132" s="118" t="s">
        <v>151</v>
      </c>
      <c r="D132" s="120" t="s">
        <v>47</v>
      </c>
      <c r="E132" s="120">
        <v>59</v>
      </c>
      <c r="F132" s="80"/>
      <c r="G132" s="82"/>
      <c r="H132" s="82"/>
    </row>
    <row r="133" spans="1:8" s="87" customFormat="1" ht="25.5" customHeight="1">
      <c r="A133" s="84">
        <v>114</v>
      </c>
      <c r="B133" s="117" t="s">
        <v>269</v>
      </c>
      <c r="C133" s="118" t="s">
        <v>151</v>
      </c>
      <c r="D133" s="120" t="s">
        <v>47</v>
      </c>
      <c r="E133" s="120">
        <v>103</v>
      </c>
      <c r="F133" s="80"/>
      <c r="G133" s="82"/>
      <c r="H133" s="82"/>
    </row>
    <row r="134" spans="1:8" s="87" customFormat="1" ht="25.5" customHeight="1">
      <c r="A134" s="84">
        <v>115</v>
      </c>
      <c r="B134" s="117" t="s">
        <v>270</v>
      </c>
      <c r="C134" s="118" t="s">
        <v>151</v>
      </c>
      <c r="D134" s="120" t="s">
        <v>47</v>
      </c>
      <c r="E134" s="120">
        <v>105</v>
      </c>
      <c r="F134" s="80"/>
      <c r="G134" s="82"/>
      <c r="H134" s="82"/>
    </row>
    <row r="135" spans="1:8" s="87" customFormat="1" ht="25.5" customHeight="1">
      <c r="A135" s="84">
        <v>116</v>
      </c>
      <c r="B135" s="117" t="s">
        <v>271</v>
      </c>
      <c r="C135" s="118" t="s">
        <v>57</v>
      </c>
      <c r="D135" s="120" t="s">
        <v>44</v>
      </c>
      <c r="E135" s="120">
        <v>112</v>
      </c>
      <c r="F135" s="80"/>
      <c r="G135" s="82"/>
      <c r="H135" s="82"/>
    </row>
    <row r="136" spans="1:8" s="87" customFormat="1" ht="25.5" customHeight="1">
      <c r="A136" s="84">
        <v>117</v>
      </c>
      <c r="B136" s="117" t="s">
        <v>272</v>
      </c>
      <c r="C136" s="118" t="s">
        <v>57</v>
      </c>
      <c r="D136" s="120" t="s">
        <v>44</v>
      </c>
      <c r="E136" s="120">
        <v>116</v>
      </c>
      <c r="F136" s="80"/>
      <c r="G136" s="82"/>
      <c r="H136" s="82"/>
    </row>
    <row r="137" spans="1:8" s="87" customFormat="1" ht="25.5" customHeight="1">
      <c r="A137" s="84">
        <v>118</v>
      </c>
      <c r="B137" s="117" t="s">
        <v>273</v>
      </c>
      <c r="C137" s="118" t="s">
        <v>57</v>
      </c>
      <c r="D137" s="120" t="s">
        <v>44</v>
      </c>
      <c r="E137" s="120">
        <v>134</v>
      </c>
      <c r="F137" s="80"/>
      <c r="G137" s="82"/>
      <c r="H137" s="82"/>
    </row>
    <row r="138" spans="1:8" s="87" customFormat="1" ht="25.5" customHeight="1">
      <c r="A138" s="84">
        <v>119</v>
      </c>
      <c r="B138" s="117" t="s">
        <v>274</v>
      </c>
      <c r="C138" s="118" t="s">
        <v>57</v>
      </c>
      <c r="D138" s="120" t="s">
        <v>44</v>
      </c>
      <c r="E138" s="120">
        <v>144</v>
      </c>
      <c r="F138" s="80"/>
      <c r="G138" s="82"/>
      <c r="H138" s="82"/>
    </row>
    <row r="139" spans="1:8" s="87" customFormat="1" ht="25.5" customHeight="1">
      <c r="A139" s="84">
        <v>120</v>
      </c>
      <c r="B139" s="117" t="s">
        <v>275</v>
      </c>
      <c r="C139" s="118" t="s">
        <v>57</v>
      </c>
      <c r="D139" s="120" t="s">
        <v>44</v>
      </c>
      <c r="E139" s="120">
        <v>348</v>
      </c>
      <c r="F139" s="80"/>
      <c r="G139" s="82"/>
      <c r="H139" s="82"/>
    </row>
    <row r="140" spans="1:8" s="87" customFormat="1" ht="25.5" customHeight="1">
      <c r="A140" s="84">
        <v>121</v>
      </c>
      <c r="B140" s="117" t="s">
        <v>276</v>
      </c>
      <c r="C140" s="118" t="s">
        <v>226</v>
      </c>
      <c r="D140" s="120" t="s">
        <v>47</v>
      </c>
      <c r="E140" s="120">
        <v>617</v>
      </c>
      <c r="F140" s="80"/>
      <c r="G140" s="82"/>
      <c r="H140" s="82"/>
    </row>
    <row r="141" spans="1:8" s="87" customFormat="1" ht="25.5" customHeight="1">
      <c r="A141" s="84">
        <v>122</v>
      </c>
      <c r="B141" s="83" t="s">
        <v>277</v>
      </c>
      <c r="C141" s="80" t="s">
        <v>161</v>
      </c>
      <c r="D141" s="79" t="s">
        <v>45</v>
      </c>
      <c r="E141" s="79">
        <v>623</v>
      </c>
      <c r="F141" s="80"/>
      <c r="G141" s="82"/>
      <c r="H141" s="82"/>
    </row>
    <row r="142" spans="1:8" s="87" customFormat="1" ht="25.5" customHeight="1">
      <c r="A142" s="84">
        <v>123</v>
      </c>
      <c r="B142" s="83" t="s">
        <v>278</v>
      </c>
      <c r="C142" s="80" t="s">
        <v>161</v>
      </c>
      <c r="D142" s="79" t="s">
        <v>45</v>
      </c>
      <c r="E142" s="79">
        <v>624</v>
      </c>
      <c r="F142" s="80"/>
      <c r="G142" s="82"/>
      <c r="H142" s="82"/>
    </row>
    <row r="143" spans="1:8" s="87" customFormat="1" ht="25.5" customHeight="1">
      <c r="A143" s="84">
        <v>124</v>
      </c>
      <c r="B143" s="83" t="s">
        <v>279</v>
      </c>
      <c r="C143" s="80" t="s">
        <v>280</v>
      </c>
      <c r="D143" s="79" t="s">
        <v>45</v>
      </c>
      <c r="E143" s="79">
        <v>629</v>
      </c>
      <c r="F143" s="80"/>
      <c r="G143" s="82"/>
      <c r="H143" s="82"/>
    </row>
    <row r="144" spans="1:8" s="87" customFormat="1" ht="25.5" customHeight="1">
      <c r="A144" s="84">
        <v>125</v>
      </c>
      <c r="B144" s="83" t="s">
        <v>281</v>
      </c>
      <c r="C144" s="80" t="s">
        <v>280</v>
      </c>
      <c r="D144" s="79" t="s">
        <v>45</v>
      </c>
      <c r="E144" s="79">
        <v>630</v>
      </c>
      <c r="F144" s="80"/>
      <c r="G144" s="82"/>
      <c r="H144" s="82"/>
    </row>
    <row r="145" spans="1:8" s="87" customFormat="1" ht="25.5" customHeight="1">
      <c r="A145" s="84">
        <v>126</v>
      </c>
      <c r="B145" s="83" t="s">
        <v>282</v>
      </c>
      <c r="C145" s="101" t="s">
        <v>168</v>
      </c>
      <c r="D145" s="79" t="s">
        <v>45</v>
      </c>
      <c r="E145" s="79">
        <v>637</v>
      </c>
      <c r="F145" s="80"/>
      <c r="G145" s="82"/>
      <c r="H145" s="82"/>
    </row>
    <row r="146" spans="1:8" s="87" customFormat="1" ht="25.5" customHeight="1">
      <c r="A146" s="84">
        <v>127</v>
      </c>
      <c r="B146" s="83" t="s">
        <v>283</v>
      </c>
      <c r="C146" s="80" t="s">
        <v>168</v>
      </c>
      <c r="D146" s="79" t="s">
        <v>45</v>
      </c>
      <c r="E146" s="79">
        <v>638</v>
      </c>
      <c r="F146" s="80"/>
      <c r="G146" s="82"/>
      <c r="H146" s="82"/>
    </row>
    <row r="147" spans="1:8" s="87" customFormat="1" ht="25.5" customHeight="1">
      <c r="A147" s="84">
        <v>128</v>
      </c>
      <c r="B147" s="83" t="s">
        <v>438</v>
      </c>
      <c r="C147" s="101" t="s">
        <v>168</v>
      </c>
      <c r="D147" s="79" t="s">
        <v>45</v>
      </c>
      <c r="E147" s="79">
        <v>639</v>
      </c>
      <c r="F147" s="80"/>
      <c r="G147" s="82"/>
      <c r="H147" s="82"/>
    </row>
    <row r="148" spans="1:8" s="87" customFormat="1" ht="25.5" customHeight="1">
      <c r="A148" s="84">
        <v>129</v>
      </c>
      <c r="B148" s="83" t="s">
        <v>439</v>
      </c>
      <c r="C148" s="101" t="s">
        <v>168</v>
      </c>
      <c r="D148" s="79" t="s">
        <v>45</v>
      </c>
      <c r="E148" s="79">
        <v>640</v>
      </c>
      <c r="F148" s="80"/>
      <c r="G148" s="82"/>
      <c r="H148" s="82"/>
    </row>
    <row r="149" spans="1:8" s="87" customFormat="1" ht="25.5" customHeight="1">
      <c r="A149" s="84">
        <v>130</v>
      </c>
      <c r="B149" s="83" t="s">
        <v>440</v>
      </c>
      <c r="C149" s="101" t="s">
        <v>168</v>
      </c>
      <c r="D149" s="79" t="s">
        <v>45</v>
      </c>
      <c r="E149" s="79">
        <v>641</v>
      </c>
      <c r="F149" s="80"/>
      <c r="G149" s="82"/>
      <c r="H149" s="82"/>
    </row>
    <row r="150" spans="1:8" s="87" customFormat="1" ht="25.5" customHeight="1">
      <c r="A150" s="84"/>
      <c r="B150" s="71" t="s">
        <v>420</v>
      </c>
      <c r="C150" s="88"/>
      <c r="D150" s="88"/>
      <c r="E150" s="88"/>
      <c r="F150" s="88"/>
      <c r="G150" s="82"/>
      <c r="H150" s="82"/>
    </row>
    <row r="151" spans="1:8" s="87" customFormat="1" ht="25.5" customHeight="1">
      <c r="A151" s="84">
        <v>131</v>
      </c>
      <c r="B151" s="85" t="s">
        <v>407</v>
      </c>
      <c r="C151" s="86" t="s">
        <v>203</v>
      </c>
      <c r="D151" s="81" t="s">
        <v>44</v>
      </c>
      <c r="E151" s="81">
        <v>5</v>
      </c>
      <c r="F151" s="80"/>
      <c r="G151" s="82"/>
      <c r="H151" s="82"/>
    </row>
    <row r="152" spans="1:8" s="87" customFormat="1" ht="25.5" customHeight="1">
      <c r="A152" s="84">
        <v>132</v>
      </c>
      <c r="B152" s="85" t="s">
        <v>408</v>
      </c>
      <c r="C152" s="86" t="s">
        <v>57</v>
      </c>
      <c r="D152" s="81" t="s">
        <v>44</v>
      </c>
      <c r="E152" s="81">
        <v>41</v>
      </c>
      <c r="F152" s="80"/>
      <c r="G152" s="82"/>
      <c r="H152" s="82"/>
    </row>
    <row r="153" spans="1:8" s="87" customFormat="1" ht="25.5" customHeight="1">
      <c r="A153" s="84">
        <v>133</v>
      </c>
      <c r="B153" s="83" t="s">
        <v>409</v>
      </c>
      <c r="C153" s="80" t="s">
        <v>57</v>
      </c>
      <c r="D153" s="81" t="s">
        <v>44</v>
      </c>
      <c r="E153" s="81">
        <v>80</v>
      </c>
      <c r="F153" s="80"/>
      <c r="G153" s="82"/>
      <c r="H153" s="82"/>
    </row>
    <row r="154" spans="1:8" s="87" customFormat="1" ht="25.5" customHeight="1">
      <c r="A154" s="84">
        <v>134</v>
      </c>
      <c r="B154" s="85" t="s">
        <v>410</v>
      </c>
      <c r="C154" s="86" t="s">
        <v>151</v>
      </c>
      <c r="D154" s="81" t="s">
        <v>47</v>
      </c>
      <c r="E154" s="81">
        <v>83</v>
      </c>
      <c r="F154" s="80"/>
      <c r="G154" s="82"/>
      <c r="H154" s="82"/>
    </row>
    <row r="155" spans="1:8" s="87" customFormat="1" ht="25.5" customHeight="1">
      <c r="A155" s="84">
        <v>135</v>
      </c>
      <c r="B155" s="85" t="s">
        <v>411</v>
      </c>
      <c r="C155" s="86" t="s">
        <v>151</v>
      </c>
      <c r="D155" s="81" t="s">
        <v>47</v>
      </c>
      <c r="E155" s="81">
        <v>93</v>
      </c>
      <c r="F155" s="80"/>
      <c r="G155" s="82"/>
      <c r="H155" s="82"/>
    </row>
    <row r="156" spans="1:8" s="87" customFormat="1" ht="25.5" customHeight="1">
      <c r="A156" s="84">
        <v>136</v>
      </c>
      <c r="B156" s="85" t="s">
        <v>412</v>
      </c>
      <c r="C156" s="86" t="s">
        <v>157</v>
      </c>
      <c r="D156" s="81" t="s">
        <v>47</v>
      </c>
      <c r="E156" s="81">
        <v>491</v>
      </c>
      <c r="F156" s="80"/>
      <c r="G156" s="82"/>
      <c r="H156" s="82"/>
    </row>
    <row r="157" spans="1:8" s="87" customFormat="1" ht="25.5" customHeight="1">
      <c r="A157" s="84">
        <v>137</v>
      </c>
      <c r="B157" s="83" t="s">
        <v>413</v>
      </c>
      <c r="C157" s="80" t="s">
        <v>160</v>
      </c>
      <c r="D157" s="79" t="s">
        <v>45</v>
      </c>
      <c r="E157" s="79">
        <v>499</v>
      </c>
      <c r="F157" s="80"/>
      <c r="G157" s="82"/>
      <c r="H157" s="82"/>
    </row>
    <row r="158" spans="1:8" s="87" customFormat="1" ht="25.5" customHeight="1">
      <c r="A158" s="84">
        <v>138</v>
      </c>
      <c r="B158" s="83" t="s">
        <v>414</v>
      </c>
      <c r="C158" s="80" t="s">
        <v>160</v>
      </c>
      <c r="D158" s="79" t="s">
        <v>45</v>
      </c>
      <c r="E158" s="79">
        <v>500</v>
      </c>
      <c r="F158" s="80"/>
      <c r="G158" s="82"/>
      <c r="H158" s="82"/>
    </row>
    <row r="159" spans="1:8" s="87" customFormat="1" ht="25.5" customHeight="1">
      <c r="A159" s="84">
        <v>139</v>
      </c>
      <c r="B159" s="85" t="s">
        <v>415</v>
      </c>
      <c r="C159" s="86" t="s">
        <v>161</v>
      </c>
      <c r="D159" s="81" t="s">
        <v>45</v>
      </c>
      <c r="E159" s="81">
        <v>518</v>
      </c>
      <c r="F159" s="80"/>
      <c r="G159" s="82"/>
      <c r="H159" s="82"/>
    </row>
    <row r="160" spans="1:8" s="87" customFormat="1" ht="25.5" customHeight="1">
      <c r="A160" s="84">
        <v>140</v>
      </c>
      <c r="B160" s="83" t="s">
        <v>416</v>
      </c>
      <c r="C160" s="80" t="s">
        <v>160</v>
      </c>
      <c r="D160" s="79" t="s">
        <v>45</v>
      </c>
      <c r="E160" s="79">
        <v>505</v>
      </c>
      <c r="F160" s="80"/>
      <c r="G160" s="82"/>
      <c r="H160" s="82"/>
    </row>
    <row r="161" spans="1:8" s="87" customFormat="1" ht="25.5" customHeight="1">
      <c r="A161" s="84">
        <v>141</v>
      </c>
      <c r="B161" s="83" t="s">
        <v>417</v>
      </c>
      <c r="C161" s="80" t="s">
        <v>168</v>
      </c>
      <c r="D161" s="79" t="s">
        <v>45</v>
      </c>
      <c r="E161" s="79">
        <v>513</v>
      </c>
      <c r="F161" s="80"/>
      <c r="G161" s="82"/>
      <c r="H161" s="82"/>
    </row>
    <row r="162" spans="1:8" s="87" customFormat="1" ht="25.5" customHeight="1">
      <c r="A162" s="84">
        <v>142</v>
      </c>
      <c r="B162" s="83" t="s">
        <v>418</v>
      </c>
      <c r="C162" s="80" t="s">
        <v>168</v>
      </c>
      <c r="D162" s="79" t="s">
        <v>45</v>
      </c>
      <c r="E162" s="79">
        <v>514</v>
      </c>
      <c r="F162" s="80"/>
      <c r="G162" s="82"/>
      <c r="H162" s="82"/>
    </row>
    <row r="163" spans="1:8" s="87" customFormat="1" ht="25.5" customHeight="1">
      <c r="A163" s="84">
        <v>143</v>
      </c>
      <c r="B163" s="99" t="s">
        <v>441</v>
      </c>
      <c r="C163" s="80" t="s">
        <v>168</v>
      </c>
      <c r="D163" s="79" t="s">
        <v>45</v>
      </c>
      <c r="E163" s="79">
        <v>515</v>
      </c>
      <c r="F163" s="80"/>
      <c r="G163" s="82"/>
      <c r="H163" s="82"/>
    </row>
    <row r="164" spans="1:8" s="87" customFormat="1" ht="25.5" customHeight="1">
      <c r="A164" s="84">
        <v>144</v>
      </c>
      <c r="B164" s="99" t="s">
        <v>442</v>
      </c>
      <c r="C164" s="80" t="s">
        <v>168</v>
      </c>
      <c r="D164" s="79" t="s">
        <v>45</v>
      </c>
      <c r="E164" s="79">
        <v>516</v>
      </c>
      <c r="F164" s="80"/>
      <c r="G164" s="82"/>
      <c r="H164" s="82"/>
    </row>
    <row r="165" spans="1:8" s="87" customFormat="1" ht="25.5" customHeight="1">
      <c r="A165" s="102">
        <v>145</v>
      </c>
      <c r="B165" s="132" t="s">
        <v>443</v>
      </c>
      <c r="C165" s="131" t="s">
        <v>168</v>
      </c>
      <c r="D165" s="133" t="s">
        <v>45</v>
      </c>
      <c r="E165" s="133">
        <v>529</v>
      </c>
      <c r="F165" s="131"/>
      <c r="G165" s="82"/>
      <c r="H165" s="82"/>
    </row>
    <row r="166" spans="1:8" s="87" customFormat="1" ht="25.5" customHeight="1">
      <c r="A166" s="84">
        <v>146</v>
      </c>
      <c r="B166" s="99" t="s">
        <v>444</v>
      </c>
      <c r="C166" s="80" t="s">
        <v>168</v>
      </c>
      <c r="D166" s="79" t="s">
        <v>45</v>
      </c>
      <c r="E166" s="79">
        <v>530</v>
      </c>
      <c r="F166" s="80"/>
      <c r="G166" s="82"/>
      <c r="H166" s="82"/>
    </row>
    <row r="167" spans="1:8" s="87" customFormat="1" ht="25.5" customHeight="1">
      <c r="A167" s="88"/>
      <c r="B167" s="71" t="s">
        <v>421</v>
      </c>
      <c r="C167" s="88"/>
      <c r="D167" s="88"/>
      <c r="E167" s="88"/>
      <c r="F167" s="88"/>
      <c r="G167" s="82"/>
      <c r="H167" s="82"/>
    </row>
    <row r="168" spans="1:8" s="87" customFormat="1" ht="25.5" customHeight="1">
      <c r="A168" s="84">
        <v>147</v>
      </c>
      <c r="B168" s="85" t="s">
        <v>284</v>
      </c>
      <c r="C168" s="86" t="s">
        <v>151</v>
      </c>
      <c r="D168" s="81" t="s">
        <v>47</v>
      </c>
      <c r="E168" s="81">
        <v>73</v>
      </c>
      <c r="F168" s="80"/>
      <c r="G168" s="82"/>
      <c r="H168" s="82"/>
    </row>
    <row r="169" spans="1:8" s="87" customFormat="1" ht="25.5" customHeight="1">
      <c r="A169" s="84">
        <v>148</v>
      </c>
      <c r="B169" s="85" t="s">
        <v>285</v>
      </c>
      <c r="C169" s="86" t="s">
        <v>157</v>
      </c>
      <c r="D169" s="81" t="s">
        <v>47</v>
      </c>
      <c r="E169" s="81">
        <v>367</v>
      </c>
      <c r="F169" s="80"/>
      <c r="G169" s="82"/>
      <c r="H169" s="82"/>
    </row>
    <row r="170" spans="1:8" s="87" customFormat="1" ht="25.5" customHeight="1">
      <c r="A170" s="84">
        <v>149</v>
      </c>
      <c r="B170" s="85" t="s">
        <v>286</v>
      </c>
      <c r="C170" s="86" t="s">
        <v>226</v>
      </c>
      <c r="D170" s="81" t="s">
        <v>47</v>
      </c>
      <c r="E170" s="81">
        <v>369</v>
      </c>
      <c r="F170" s="80"/>
      <c r="G170" s="82"/>
      <c r="H170" s="82"/>
    </row>
    <row r="171" spans="1:8" s="87" customFormat="1" ht="25.5" customHeight="1">
      <c r="A171" s="84">
        <v>150</v>
      </c>
      <c r="B171" s="83" t="s">
        <v>287</v>
      </c>
      <c r="C171" s="80" t="s">
        <v>280</v>
      </c>
      <c r="D171" s="79" t="s">
        <v>45</v>
      </c>
      <c r="E171" s="79">
        <v>381</v>
      </c>
      <c r="F171" s="80"/>
      <c r="G171" s="82"/>
      <c r="H171" s="82"/>
    </row>
    <row r="172" spans="1:8" s="87" customFormat="1" ht="25.5" customHeight="1">
      <c r="A172" s="84">
        <v>151</v>
      </c>
      <c r="B172" s="83" t="s">
        <v>288</v>
      </c>
      <c r="C172" s="100" t="s">
        <v>168</v>
      </c>
      <c r="D172" s="79" t="s">
        <v>45</v>
      </c>
      <c r="E172" s="79">
        <v>389</v>
      </c>
      <c r="F172" s="80"/>
      <c r="G172" s="82"/>
      <c r="H172" s="82"/>
    </row>
    <row r="173" spans="1:8" s="87" customFormat="1" ht="25.5" customHeight="1">
      <c r="A173" s="84">
        <v>152</v>
      </c>
      <c r="B173" s="83" t="s">
        <v>289</v>
      </c>
      <c r="C173" s="100" t="s">
        <v>168</v>
      </c>
      <c r="D173" s="79" t="s">
        <v>45</v>
      </c>
      <c r="E173" s="79">
        <v>390</v>
      </c>
      <c r="F173" s="80"/>
      <c r="G173" s="82"/>
      <c r="H173" s="82"/>
    </row>
    <row r="174" spans="1:8" s="87" customFormat="1" ht="25.5" customHeight="1">
      <c r="A174" s="84">
        <v>153</v>
      </c>
      <c r="B174" s="85" t="s">
        <v>290</v>
      </c>
      <c r="C174" s="86" t="s">
        <v>161</v>
      </c>
      <c r="D174" s="81" t="s">
        <v>45</v>
      </c>
      <c r="E174" s="81">
        <v>394</v>
      </c>
      <c r="F174" s="80"/>
      <c r="G174" s="82"/>
      <c r="H174" s="82"/>
    </row>
    <row r="175" spans="1:8" s="87" customFormat="1" ht="25.5" customHeight="1">
      <c r="A175" s="84">
        <v>154</v>
      </c>
      <c r="B175" s="85" t="s">
        <v>291</v>
      </c>
      <c r="C175" s="86" t="s">
        <v>69</v>
      </c>
      <c r="D175" s="81" t="s">
        <v>44</v>
      </c>
      <c r="E175" s="81">
        <v>1133</v>
      </c>
      <c r="F175" s="80"/>
      <c r="G175" s="82"/>
      <c r="H175" s="82"/>
    </row>
    <row r="176" spans="1:8" s="87" customFormat="1" ht="25.5" customHeight="1">
      <c r="A176" s="84">
        <v>155</v>
      </c>
      <c r="B176" s="85" t="s">
        <v>445</v>
      </c>
      <c r="C176" s="100" t="s">
        <v>168</v>
      </c>
      <c r="D176" s="79" t="s">
        <v>45</v>
      </c>
      <c r="E176" s="81">
        <v>391</v>
      </c>
      <c r="F176" s="80"/>
      <c r="G176" s="82"/>
      <c r="H176" s="82"/>
    </row>
    <row r="177" spans="1:8" s="87" customFormat="1" ht="25.5" customHeight="1">
      <c r="A177" s="88"/>
      <c r="B177" s="71" t="s">
        <v>422</v>
      </c>
      <c r="C177" s="88"/>
      <c r="D177" s="88"/>
      <c r="E177" s="88"/>
      <c r="F177" s="88"/>
      <c r="G177" s="82"/>
      <c r="H177" s="82"/>
    </row>
    <row r="178" spans="1:8" s="87" customFormat="1" ht="25.5" customHeight="1">
      <c r="A178" s="84">
        <v>156</v>
      </c>
      <c r="B178" s="85" t="s">
        <v>292</v>
      </c>
      <c r="C178" s="86" t="s">
        <v>203</v>
      </c>
      <c r="D178" s="81" t="s">
        <v>44</v>
      </c>
      <c r="E178" s="81">
        <v>6</v>
      </c>
      <c r="F178" s="80"/>
      <c r="G178" s="82"/>
      <c r="H178" s="82"/>
    </row>
    <row r="179" spans="1:8" s="87" customFormat="1" ht="25.5" customHeight="1">
      <c r="A179" s="84">
        <v>157</v>
      </c>
      <c r="B179" s="85" t="s">
        <v>293</v>
      </c>
      <c r="C179" s="86" t="s">
        <v>203</v>
      </c>
      <c r="D179" s="81" t="s">
        <v>44</v>
      </c>
      <c r="E179" s="81">
        <v>7</v>
      </c>
      <c r="F179" s="80"/>
      <c r="G179" s="82"/>
      <c r="H179" s="82"/>
    </row>
    <row r="180" spans="1:8" s="87" customFormat="1" ht="25.5" customHeight="1">
      <c r="A180" s="84">
        <v>158</v>
      </c>
      <c r="B180" s="85" t="s">
        <v>294</v>
      </c>
      <c r="C180" s="86" t="s">
        <v>203</v>
      </c>
      <c r="D180" s="81" t="s">
        <v>44</v>
      </c>
      <c r="E180" s="81">
        <v>8</v>
      </c>
      <c r="F180" s="80"/>
      <c r="G180" s="82"/>
      <c r="H180" s="82"/>
    </row>
    <row r="181" spans="1:8" s="87" customFormat="1" ht="25.5" customHeight="1">
      <c r="A181" s="84">
        <v>159</v>
      </c>
      <c r="B181" s="85" t="s">
        <v>295</v>
      </c>
      <c r="C181" s="86" t="s">
        <v>203</v>
      </c>
      <c r="D181" s="81" t="s">
        <v>44</v>
      </c>
      <c r="E181" s="81">
        <v>9</v>
      </c>
      <c r="F181" s="80"/>
      <c r="G181" s="82"/>
      <c r="H181" s="82"/>
    </row>
    <row r="182" spans="1:8" s="87" customFormat="1" ht="25.5" customHeight="1">
      <c r="A182" s="84">
        <v>160</v>
      </c>
      <c r="B182" s="85" t="s">
        <v>296</v>
      </c>
      <c r="C182" s="86" t="s">
        <v>203</v>
      </c>
      <c r="D182" s="81" t="s">
        <v>44</v>
      </c>
      <c r="E182" s="81">
        <v>10</v>
      </c>
      <c r="F182" s="80"/>
      <c r="G182" s="82"/>
      <c r="H182" s="82"/>
    </row>
    <row r="183" spans="1:8" s="87" customFormat="1" ht="25.5" customHeight="1">
      <c r="A183" s="84">
        <v>161</v>
      </c>
      <c r="B183" s="85" t="s">
        <v>297</v>
      </c>
      <c r="C183" s="86" t="s">
        <v>57</v>
      </c>
      <c r="D183" s="81" t="s">
        <v>44</v>
      </c>
      <c r="E183" s="81">
        <v>92</v>
      </c>
      <c r="F183" s="80"/>
      <c r="G183" s="82"/>
      <c r="H183" s="82"/>
    </row>
    <row r="184" spans="1:8" s="87" customFormat="1" ht="25.5" customHeight="1">
      <c r="A184" s="84">
        <v>162</v>
      </c>
      <c r="B184" s="85" t="s">
        <v>298</v>
      </c>
      <c r="C184" s="86" t="s">
        <v>57</v>
      </c>
      <c r="D184" s="81" t="s">
        <v>44</v>
      </c>
      <c r="E184" s="81">
        <v>118</v>
      </c>
      <c r="F184" s="80"/>
      <c r="G184" s="82"/>
      <c r="H184" s="82"/>
    </row>
    <row r="185" spans="1:8" s="87" customFormat="1" ht="25.5" customHeight="1">
      <c r="A185" s="84">
        <v>163</v>
      </c>
      <c r="B185" s="85" t="s">
        <v>299</v>
      </c>
      <c r="C185" s="86" t="s">
        <v>223</v>
      </c>
      <c r="D185" s="81" t="s">
        <v>44</v>
      </c>
      <c r="E185" s="81">
        <v>157</v>
      </c>
      <c r="F185" s="80"/>
      <c r="G185" s="82"/>
      <c r="H185" s="82"/>
    </row>
    <row r="186" spans="1:8" s="87" customFormat="1" ht="25.5" customHeight="1">
      <c r="A186" s="84">
        <v>164</v>
      </c>
      <c r="B186" s="85" t="s">
        <v>300</v>
      </c>
      <c r="C186" s="86" t="s">
        <v>223</v>
      </c>
      <c r="D186" s="81" t="s">
        <v>44</v>
      </c>
      <c r="E186" s="81">
        <v>165</v>
      </c>
      <c r="F186" s="80"/>
      <c r="G186" s="82"/>
      <c r="H186" s="82"/>
    </row>
    <row r="187" spans="1:8" s="87" customFormat="1" ht="25.5" customHeight="1">
      <c r="A187" s="84">
        <v>165</v>
      </c>
      <c r="B187" s="85" t="s">
        <v>301</v>
      </c>
      <c r="C187" s="86" t="s">
        <v>223</v>
      </c>
      <c r="D187" s="81" t="s">
        <v>44</v>
      </c>
      <c r="E187" s="81">
        <v>173</v>
      </c>
      <c r="F187" s="80"/>
      <c r="G187" s="82"/>
      <c r="H187" s="82"/>
    </row>
    <row r="188" spans="1:8" s="87" customFormat="1" ht="25.5" customHeight="1">
      <c r="A188" s="84">
        <v>166</v>
      </c>
      <c r="B188" s="85" t="s">
        <v>302</v>
      </c>
      <c r="C188" s="86" t="s">
        <v>226</v>
      </c>
      <c r="D188" s="81" t="s">
        <v>47</v>
      </c>
      <c r="E188" s="81">
        <v>431</v>
      </c>
      <c r="F188" s="80"/>
      <c r="G188" s="82"/>
      <c r="H188" s="82"/>
    </row>
    <row r="189" spans="1:8" s="87" customFormat="1" ht="25.5" customHeight="1">
      <c r="A189" s="84">
        <v>167</v>
      </c>
      <c r="B189" s="83" t="s">
        <v>303</v>
      </c>
      <c r="C189" s="86" t="s">
        <v>161</v>
      </c>
      <c r="D189" s="79" t="s">
        <v>45</v>
      </c>
      <c r="E189" s="79">
        <v>437</v>
      </c>
      <c r="F189" s="80"/>
      <c r="G189" s="82"/>
      <c r="H189" s="82"/>
    </row>
    <row r="190" spans="1:8" s="87" customFormat="1" ht="25.5" customHeight="1">
      <c r="A190" s="84">
        <v>168</v>
      </c>
      <c r="B190" s="98" t="s">
        <v>304</v>
      </c>
      <c r="C190" s="97" t="s">
        <v>161</v>
      </c>
      <c r="D190" s="134" t="s">
        <v>45</v>
      </c>
      <c r="E190" s="95">
        <v>226</v>
      </c>
      <c r="F190" s="80"/>
      <c r="G190" s="82"/>
      <c r="H190" s="82"/>
    </row>
    <row r="191" spans="1:8" s="87" customFormat="1" ht="25.5" customHeight="1">
      <c r="A191" s="84">
        <v>169</v>
      </c>
      <c r="B191" s="83" t="s">
        <v>305</v>
      </c>
      <c r="C191" s="100" t="s">
        <v>280</v>
      </c>
      <c r="D191" s="79" t="s">
        <v>45</v>
      </c>
      <c r="E191" s="79">
        <v>443</v>
      </c>
      <c r="F191" s="80"/>
      <c r="G191" s="82"/>
      <c r="H191" s="82"/>
    </row>
    <row r="192" spans="1:8" s="87" customFormat="1" ht="25.5" customHeight="1">
      <c r="A192" s="84">
        <v>170</v>
      </c>
      <c r="B192" s="83" t="s">
        <v>306</v>
      </c>
      <c r="C192" s="100" t="s">
        <v>168</v>
      </c>
      <c r="D192" s="79" t="s">
        <v>45</v>
      </c>
      <c r="E192" s="79">
        <v>451</v>
      </c>
      <c r="F192" s="80"/>
      <c r="G192" s="82"/>
      <c r="H192" s="82"/>
    </row>
    <row r="193" spans="1:8" s="87" customFormat="1" ht="25.5" customHeight="1">
      <c r="A193" s="84">
        <v>171</v>
      </c>
      <c r="B193" s="83" t="s">
        <v>307</v>
      </c>
      <c r="C193" s="100" t="s">
        <v>168</v>
      </c>
      <c r="D193" s="79" t="s">
        <v>45</v>
      </c>
      <c r="E193" s="79">
        <v>452</v>
      </c>
      <c r="F193" s="80"/>
      <c r="G193" s="82"/>
      <c r="H193" s="82"/>
    </row>
    <row r="194" spans="1:8" s="87" customFormat="1" ht="25.5" customHeight="1">
      <c r="A194" s="84">
        <v>172</v>
      </c>
      <c r="B194" s="83" t="s">
        <v>446</v>
      </c>
      <c r="C194" s="100" t="s">
        <v>168</v>
      </c>
      <c r="D194" s="79" t="s">
        <v>45</v>
      </c>
      <c r="E194" s="79">
        <v>453</v>
      </c>
      <c r="F194" s="80"/>
      <c r="G194" s="82"/>
      <c r="H194" s="82"/>
    </row>
    <row r="195" spans="1:8" s="87" customFormat="1" ht="25.5" customHeight="1">
      <c r="A195" s="84">
        <v>173</v>
      </c>
      <c r="B195" s="83" t="s">
        <v>447</v>
      </c>
      <c r="C195" s="100" t="s">
        <v>168</v>
      </c>
      <c r="D195" s="79" t="s">
        <v>45</v>
      </c>
      <c r="E195" s="79">
        <v>454</v>
      </c>
      <c r="F195" s="80"/>
      <c r="G195" s="82"/>
      <c r="H195" s="82"/>
    </row>
    <row r="196" spans="1:8" s="87" customFormat="1" ht="25.5" customHeight="1">
      <c r="A196" s="84">
        <v>174</v>
      </c>
      <c r="B196" s="83" t="s">
        <v>448</v>
      </c>
      <c r="C196" s="100" t="s">
        <v>168</v>
      </c>
      <c r="D196" s="79" t="s">
        <v>45</v>
      </c>
      <c r="E196" s="79">
        <v>455</v>
      </c>
      <c r="F196" s="80"/>
      <c r="G196" s="82"/>
      <c r="H196" s="82"/>
    </row>
    <row r="197" spans="1:8" s="87" customFormat="1" ht="25.5" customHeight="1">
      <c r="A197" s="84">
        <v>175</v>
      </c>
      <c r="B197" s="83" t="s">
        <v>449</v>
      </c>
      <c r="C197" s="100" t="s">
        <v>168</v>
      </c>
      <c r="D197" s="79" t="s">
        <v>45</v>
      </c>
      <c r="E197" s="79">
        <v>467</v>
      </c>
      <c r="F197" s="80"/>
      <c r="G197" s="82"/>
      <c r="H197" s="82"/>
    </row>
    <row r="198" spans="1:8" s="87" customFormat="1" ht="25.5" customHeight="1">
      <c r="A198" s="84">
        <v>176</v>
      </c>
      <c r="B198" s="83" t="s">
        <v>450</v>
      </c>
      <c r="C198" s="100" t="s">
        <v>168</v>
      </c>
      <c r="D198" s="79" t="s">
        <v>45</v>
      </c>
      <c r="E198" s="79">
        <v>468</v>
      </c>
      <c r="F198" s="80"/>
      <c r="G198" s="82"/>
      <c r="H198" s="82"/>
    </row>
    <row r="199" spans="1:8" s="87" customFormat="1" ht="25.5" customHeight="1">
      <c r="A199" s="84">
        <v>177</v>
      </c>
      <c r="B199" s="83" t="s">
        <v>451</v>
      </c>
      <c r="C199" s="100" t="s">
        <v>168</v>
      </c>
      <c r="D199" s="79" t="s">
        <v>45</v>
      </c>
      <c r="E199" s="79">
        <v>469</v>
      </c>
      <c r="F199" s="80"/>
      <c r="G199" s="82"/>
      <c r="H199" s="82"/>
    </row>
    <row r="200" spans="1:8" s="87" customFormat="1" ht="25.5" customHeight="1">
      <c r="A200" s="88"/>
      <c r="B200" s="71" t="s">
        <v>423</v>
      </c>
      <c r="C200" s="88"/>
      <c r="D200" s="88"/>
      <c r="E200" s="88"/>
      <c r="F200" s="88"/>
      <c r="G200" s="82"/>
      <c r="H200" s="82"/>
    </row>
    <row r="201" spans="1:8" s="87" customFormat="1" ht="25.5" customHeight="1">
      <c r="A201" s="84">
        <v>178</v>
      </c>
      <c r="B201" s="85" t="s">
        <v>308</v>
      </c>
      <c r="C201" s="86" t="s">
        <v>203</v>
      </c>
      <c r="D201" s="81" t="s">
        <v>44</v>
      </c>
      <c r="E201" s="81">
        <v>12</v>
      </c>
      <c r="F201" s="80"/>
      <c r="G201" s="82"/>
      <c r="H201" s="82"/>
    </row>
    <row r="202" spans="1:8" s="87" customFormat="1" ht="25.5" customHeight="1">
      <c r="A202" s="84">
        <v>179</v>
      </c>
      <c r="B202" s="85" t="s">
        <v>309</v>
      </c>
      <c r="C202" s="86" t="s">
        <v>203</v>
      </c>
      <c r="D202" s="81" t="s">
        <v>44</v>
      </c>
      <c r="E202" s="81">
        <v>13</v>
      </c>
      <c r="F202" s="80"/>
      <c r="G202" s="82"/>
      <c r="H202" s="82"/>
    </row>
    <row r="203" spans="1:8" s="87" customFormat="1" ht="25.5" customHeight="1">
      <c r="A203" s="84">
        <v>180</v>
      </c>
      <c r="B203" s="85" t="s">
        <v>310</v>
      </c>
      <c r="C203" s="86" t="s">
        <v>203</v>
      </c>
      <c r="D203" s="81" t="s">
        <v>44</v>
      </c>
      <c r="E203" s="81">
        <v>14</v>
      </c>
      <c r="F203" s="80"/>
      <c r="G203" s="82"/>
      <c r="H203" s="82"/>
    </row>
    <row r="204" spans="1:8" s="87" customFormat="1" ht="25.5" customHeight="1">
      <c r="A204" s="84">
        <v>181</v>
      </c>
      <c r="B204" s="85" t="s">
        <v>311</v>
      </c>
      <c r="C204" s="86" t="s">
        <v>203</v>
      </c>
      <c r="D204" s="81" t="s">
        <v>44</v>
      </c>
      <c r="E204" s="81">
        <v>16</v>
      </c>
      <c r="F204" s="80"/>
      <c r="G204" s="82"/>
      <c r="H204" s="82"/>
    </row>
    <row r="205" spans="1:8" s="87" customFormat="1" ht="25.5" customHeight="1">
      <c r="A205" s="84">
        <v>182</v>
      </c>
      <c r="B205" s="85" t="s">
        <v>312</v>
      </c>
      <c r="C205" s="86" t="s">
        <v>203</v>
      </c>
      <c r="D205" s="81" t="s">
        <v>44</v>
      </c>
      <c r="E205" s="81">
        <v>17</v>
      </c>
      <c r="F205" s="80"/>
      <c r="G205" s="82"/>
      <c r="H205" s="82"/>
    </row>
    <row r="206" spans="1:8" s="87" customFormat="1" ht="25.5" customHeight="1">
      <c r="A206" s="102">
        <v>183</v>
      </c>
      <c r="B206" s="121" t="s">
        <v>313</v>
      </c>
      <c r="C206" s="122" t="s">
        <v>203</v>
      </c>
      <c r="D206" s="124" t="s">
        <v>44</v>
      </c>
      <c r="E206" s="124">
        <v>18</v>
      </c>
      <c r="F206" s="131"/>
      <c r="G206" s="82"/>
      <c r="H206" s="82"/>
    </row>
    <row r="207" spans="1:8" s="87" customFormat="1" ht="25.5" customHeight="1">
      <c r="A207" s="84">
        <v>184</v>
      </c>
      <c r="B207" s="85" t="s">
        <v>314</v>
      </c>
      <c r="C207" s="86" t="s">
        <v>151</v>
      </c>
      <c r="D207" s="81" t="s">
        <v>47</v>
      </c>
      <c r="E207" s="81">
        <v>34</v>
      </c>
      <c r="F207" s="80"/>
      <c r="G207" s="82"/>
      <c r="H207" s="82"/>
    </row>
    <row r="208" spans="1:8" s="87" customFormat="1" ht="25.5" customHeight="1">
      <c r="A208" s="84">
        <v>185</v>
      </c>
      <c r="B208" s="85" t="s">
        <v>315</v>
      </c>
      <c r="C208" s="86" t="s">
        <v>151</v>
      </c>
      <c r="D208" s="81" t="s">
        <v>47</v>
      </c>
      <c r="E208" s="81">
        <v>61</v>
      </c>
      <c r="F208" s="80"/>
      <c r="G208" s="82"/>
      <c r="H208" s="82"/>
    </row>
    <row r="209" spans="1:8" s="87" customFormat="1" ht="25.5" customHeight="1">
      <c r="A209" s="84">
        <v>186</v>
      </c>
      <c r="B209" s="85" t="s">
        <v>316</v>
      </c>
      <c r="C209" s="86" t="s">
        <v>223</v>
      </c>
      <c r="D209" s="81" t="s">
        <v>44</v>
      </c>
      <c r="E209" s="81">
        <v>179</v>
      </c>
      <c r="F209" s="80"/>
      <c r="G209" s="82"/>
      <c r="H209" s="82"/>
    </row>
    <row r="210" spans="1:8" s="87" customFormat="1" ht="25.5" customHeight="1">
      <c r="A210" s="84">
        <v>187</v>
      </c>
      <c r="B210" s="85" t="s">
        <v>317</v>
      </c>
      <c r="C210" s="86" t="s">
        <v>223</v>
      </c>
      <c r="D210" s="81" t="s">
        <v>44</v>
      </c>
      <c r="E210" s="81">
        <v>183</v>
      </c>
      <c r="F210" s="80"/>
      <c r="G210" s="82"/>
      <c r="H210" s="82"/>
    </row>
    <row r="211" spans="1:8" s="87" customFormat="1" ht="25.5" customHeight="1">
      <c r="A211" s="84">
        <v>188</v>
      </c>
      <c r="B211" s="85" t="s">
        <v>318</v>
      </c>
      <c r="C211" s="86" t="s">
        <v>157</v>
      </c>
      <c r="D211" s="81" t="s">
        <v>47</v>
      </c>
      <c r="E211" s="81">
        <v>305</v>
      </c>
      <c r="F211" s="80"/>
      <c r="G211" s="82"/>
      <c r="H211" s="82"/>
    </row>
    <row r="212" spans="1:8" s="87" customFormat="1" ht="25.5" customHeight="1">
      <c r="A212" s="84">
        <v>189</v>
      </c>
      <c r="B212" s="85" t="s">
        <v>319</v>
      </c>
      <c r="C212" s="86" t="s">
        <v>226</v>
      </c>
      <c r="D212" s="81" t="s">
        <v>47</v>
      </c>
      <c r="E212" s="81">
        <v>307</v>
      </c>
      <c r="F212" s="80"/>
      <c r="G212" s="82"/>
      <c r="H212" s="82"/>
    </row>
    <row r="213" spans="1:8" s="87" customFormat="1" ht="25.5" customHeight="1">
      <c r="A213" s="84">
        <v>190</v>
      </c>
      <c r="B213" s="83" t="s">
        <v>320</v>
      </c>
      <c r="C213" s="100" t="s">
        <v>160</v>
      </c>
      <c r="D213" s="79" t="s">
        <v>45</v>
      </c>
      <c r="E213" s="79">
        <v>313</v>
      </c>
      <c r="F213" s="80"/>
      <c r="G213" s="82"/>
      <c r="H213" s="82"/>
    </row>
    <row r="214" spans="1:8" s="87" customFormat="1" ht="25.5" customHeight="1">
      <c r="A214" s="84">
        <v>191</v>
      </c>
      <c r="B214" s="83" t="s">
        <v>321</v>
      </c>
      <c r="C214" s="100" t="s">
        <v>160</v>
      </c>
      <c r="D214" s="79" t="s">
        <v>45</v>
      </c>
      <c r="E214" s="79">
        <v>314</v>
      </c>
      <c r="F214" s="80"/>
      <c r="G214" s="82"/>
      <c r="H214" s="82"/>
    </row>
    <row r="215" spans="1:8" s="87" customFormat="1" ht="25.5" customHeight="1">
      <c r="A215" s="84">
        <v>192</v>
      </c>
      <c r="B215" s="83" t="s">
        <v>456</v>
      </c>
      <c r="C215" s="100" t="s">
        <v>163</v>
      </c>
      <c r="D215" s="79" t="s">
        <v>45</v>
      </c>
      <c r="E215" s="79">
        <v>319</v>
      </c>
      <c r="F215" s="80"/>
      <c r="G215" s="82"/>
      <c r="H215" s="82"/>
    </row>
    <row r="216" spans="1:8" s="87" customFormat="1" ht="25.5" customHeight="1">
      <c r="A216" s="84">
        <v>193</v>
      </c>
      <c r="B216" s="83" t="s">
        <v>322</v>
      </c>
      <c r="C216" s="100" t="s">
        <v>168</v>
      </c>
      <c r="D216" s="79" t="s">
        <v>45</v>
      </c>
      <c r="E216" s="79">
        <v>327</v>
      </c>
      <c r="F216" s="80"/>
      <c r="G216" s="82"/>
      <c r="H216" s="82"/>
    </row>
    <row r="217" spans="1:8" s="87" customFormat="1" ht="25.5" customHeight="1">
      <c r="A217" s="84">
        <v>194</v>
      </c>
      <c r="B217" s="83" t="s">
        <v>323</v>
      </c>
      <c r="C217" s="100" t="s">
        <v>168</v>
      </c>
      <c r="D217" s="79" t="s">
        <v>45</v>
      </c>
      <c r="E217" s="79">
        <v>328</v>
      </c>
      <c r="F217" s="80"/>
      <c r="G217" s="82"/>
      <c r="H217" s="82"/>
    </row>
    <row r="218" spans="1:8" s="87" customFormat="1" ht="25.5" customHeight="1">
      <c r="A218" s="84">
        <v>195</v>
      </c>
      <c r="B218" s="83" t="s">
        <v>452</v>
      </c>
      <c r="C218" s="100" t="s">
        <v>168</v>
      </c>
      <c r="D218" s="79" t="s">
        <v>45</v>
      </c>
      <c r="E218" s="79">
        <v>329</v>
      </c>
      <c r="F218" s="80"/>
      <c r="G218" s="82"/>
      <c r="H218" s="82"/>
    </row>
    <row r="219" spans="1:8" s="87" customFormat="1" ht="25.5" customHeight="1">
      <c r="A219" s="84">
        <v>196</v>
      </c>
      <c r="B219" s="83" t="s">
        <v>453</v>
      </c>
      <c r="C219" s="100" t="s">
        <v>168</v>
      </c>
      <c r="D219" s="79" t="s">
        <v>45</v>
      </c>
      <c r="E219" s="79">
        <v>330</v>
      </c>
      <c r="F219" s="80"/>
      <c r="G219" s="82"/>
      <c r="H219" s="82"/>
    </row>
    <row r="220" spans="1:8" s="87" customFormat="1" ht="25.5" customHeight="1">
      <c r="A220" s="84">
        <v>197</v>
      </c>
      <c r="B220" s="83" t="s">
        <v>454</v>
      </c>
      <c r="C220" s="100" t="s">
        <v>168</v>
      </c>
      <c r="D220" s="79" t="s">
        <v>45</v>
      </c>
      <c r="E220" s="79">
        <v>331</v>
      </c>
      <c r="F220" s="80"/>
      <c r="G220" s="82"/>
      <c r="H220" s="82"/>
    </row>
    <row r="221" spans="1:8" s="87" customFormat="1" ht="25.5" customHeight="1">
      <c r="A221" s="84">
        <v>198</v>
      </c>
      <c r="B221" s="83" t="s">
        <v>455</v>
      </c>
      <c r="C221" s="100" t="s">
        <v>168</v>
      </c>
      <c r="D221" s="79" t="s">
        <v>45</v>
      </c>
      <c r="E221" s="79">
        <v>343</v>
      </c>
      <c r="F221" s="80"/>
      <c r="G221" s="82"/>
      <c r="H221" s="82"/>
    </row>
    <row r="222" spans="1:8" s="87" customFormat="1" ht="25.5" customHeight="1">
      <c r="A222" s="84">
        <v>199</v>
      </c>
      <c r="B222" s="83" t="s">
        <v>457</v>
      </c>
      <c r="C222" s="100" t="s">
        <v>168</v>
      </c>
      <c r="D222" s="79" t="s">
        <v>45</v>
      </c>
      <c r="E222" s="79">
        <v>344</v>
      </c>
      <c r="F222" s="80"/>
      <c r="G222" s="82"/>
      <c r="H222" s="82"/>
    </row>
    <row r="223" spans="1:8" s="87" customFormat="1" ht="25.5" customHeight="1">
      <c r="A223" s="84">
        <v>200</v>
      </c>
      <c r="B223" s="83" t="s">
        <v>458</v>
      </c>
      <c r="C223" s="100" t="s">
        <v>168</v>
      </c>
      <c r="D223" s="79" t="s">
        <v>45</v>
      </c>
      <c r="E223" s="79">
        <v>345</v>
      </c>
      <c r="F223" s="80"/>
      <c r="G223" s="82"/>
      <c r="H223" s="82"/>
    </row>
    <row r="224" spans="1:8" s="87" customFormat="1" ht="25.5" customHeight="1">
      <c r="A224" s="88"/>
      <c r="B224" s="71" t="s">
        <v>424</v>
      </c>
      <c r="C224" s="88"/>
      <c r="D224" s="88"/>
      <c r="E224" s="88"/>
      <c r="F224" s="88"/>
      <c r="G224" s="82"/>
      <c r="H224" s="82"/>
    </row>
    <row r="225" spans="1:8" s="87" customFormat="1" ht="25.5" customHeight="1">
      <c r="A225" s="84">
        <v>201</v>
      </c>
      <c r="B225" s="85" t="s">
        <v>324</v>
      </c>
      <c r="C225" s="80" t="s">
        <v>151</v>
      </c>
      <c r="D225" s="81" t="s">
        <v>47</v>
      </c>
      <c r="E225" s="81">
        <v>75</v>
      </c>
      <c r="F225" s="80"/>
      <c r="G225" s="82"/>
      <c r="H225" s="82"/>
    </row>
    <row r="226" spans="1:8" s="87" customFormat="1" ht="25.5" customHeight="1">
      <c r="A226" s="84">
        <v>202</v>
      </c>
      <c r="B226" s="85" t="s">
        <v>325</v>
      </c>
      <c r="C226" s="80" t="s">
        <v>151</v>
      </c>
      <c r="D226" s="81" t="s">
        <v>47</v>
      </c>
      <c r="E226" s="81">
        <v>91</v>
      </c>
      <c r="F226" s="80"/>
      <c r="G226" s="82"/>
      <c r="H226" s="82"/>
    </row>
    <row r="227" spans="1:8" s="87" customFormat="1" ht="25.5" customHeight="1">
      <c r="A227" s="84">
        <v>203</v>
      </c>
      <c r="B227" s="85" t="s">
        <v>326</v>
      </c>
      <c r="C227" s="80" t="s">
        <v>57</v>
      </c>
      <c r="D227" s="79" t="s">
        <v>44</v>
      </c>
      <c r="E227" s="81">
        <v>124</v>
      </c>
      <c r="F227" s="80"/>
      <c r="G227" s="82"/>
      <c r="H227" s="82"/>
    </row>
    <row r="228" spans="1:8" s="87" customFormat="1" ht="25.5" customHeight="1">
      <c r="A228" s="84">
        <v>204</v>
      </c>
      <c r="B228" s="85" t="s">
        <v>327</v>
      </c>
      <c r="C228" s="80" t="s">
        <v>57</v>
      </c>
      <c r="D228" s="81" t="s">
        <v>44</v>
      </c>
      <c r="E228" s="81">
        <v>138</v>
      </c>
      <c r="F228" s="80"/>
      <c r="G228" s="82"/>
      <c r="H228" s="82"/>
    </row>
    <row r="229" spans="1:8" s="87" customFormat="1" ht="25.5" customHeight="1">
      <c r="A229" s="84">
        <v>205</v>
      </c>
      <c r="B229" s="85" t="s">
        <v>328</v>
      </c>
      <c r="C229" s="80" t="s">
        <v>57</v>
      </c>
      <c r="D229" s="79" t="s">
        <v>44</v>
      </c>
      <c r="E229" s="81">
        <v>172</v>
      </c>
      <c r="F229" s="80"/>
      <c r="G229" s="82"/>
      <c r="H229" s="82"/>
    </row>
    <row r="230" spans="1:8" s="87" customFormat="1" ht="25.5" customHeight="1">
      <c r="A230" s="84">
        <v>206</v>
      </c>
      <c r="B230" s="83" t="s">
        <v>329</v>
      </c>
      <c r="C230" s="80" t="s">
        <v>57</v>
      </c>
      <c r="D230" s="79" t="s">
        <v>44</v>
      </c>
      <c r="E230" s="79">
        <v>174</v>
      </c>
      <c r="F230" s="80"/>
      <c r="G230" s="82"/>
      <c r="H230" s="82"/>
    </row>
    <row r="231" spans="1:8" s="87" customFormat="1" ht="25.5" customHeight="1">
      <c r="A231" s="84">
        <v>207</v>
      </c>
      <c r="B231" s="83" t="s">
        <v>330</v>
      </c>
      <c r="C231" s="100" t="s">
        <v>157</v>
      </c>
      <c r="D231" s="79" t="s">
        <v>47</v>
      </c>
      <c r="E231" s="79">
        <v>553</v>
      </c>
      <c r="F231" s="80"/>
      <c r="G231" s="82"/>
      <c r="H231" s="82"/>
    </row>
    <row r="232" spans="1:8" s="87" customFormat="1" ht="25.5" customHeight="1">
      <c r="A232" s="84">
        <v>208</v>
      </c>
      <c r="B232" s="85" t="s">
        <v>331</v>
      </c>
      <c r="C232" s="80" t="s">
        <v>226</v>
      </c>
      <c r="D232" s="81" t="s">
        <v>47</v>
      </c>
      <c r="E232" s="81">
        <v>555</v>
      </c>
      <c r="F232" s="80"/>
      <c r="G232" s="82"/>
      <c r="H232" s="82"/>
    </row>
    <row r="233" spans="1:8" s="87" customFormat="1" ht="25.5" customHeight="1">
      <c r="A233" s="84">
        <v>209</v>
      </c>
      <c r="B233" s="135" t="s">
        <v>332</v>
      </c>
      <c r="C233" s="100" t="s">
        <v>160</v>
      </c>
      <c r="D233" s="79" t="s">
        <v>45</v>
      </c>
      <c r="E233" s="79">
        <v>561</v>
      </c>
      <c r="F233" s="80"/>
      <c r="G233" s="82"/>
      <c r="H233" s="82"/>
    </row>
    <row r="234" spans="1:8" s="87" customFormat="1" ht="25.5" customHeight="1">
      <c r="A234" s="84">
        <v>210</v>
      </c>
      <c r="B234" s="83" t="s">
        <v>333</v>
      </c>
      <c r="C234" s="100" t="s">
        <v>161</v>
      </c>
      <c r="D234" s="79" t="s">
        <v>45</v>
      </c>
      <c r="E234" s="79">
        <v>562</v>
      </c>
      <c r="F234" s="80"/>
      <c r="G234" s="82"/>
      <c r="H234" s="82"/>
    </row>
    <row r="235" spans="1:8" s="87" customFormat="1" ht="25.5" customHeight="1">
      <c r="A235" s="84">
        <v>211</v>
      </c>
      <c r="B235" s="83" t="s">
        <v>334</v>
      </c>
      <c r="C235" s="100" t="s">
        <v>163</v>
      </c>
      <c r="D235" s="79" t="s">
        <v>45</v>
      </c>
      <c r="E235" s="79">
        <v>567</v>
      </c>
      <c r="F235" s="80"/>
      <c r="G235" s="82"/>
      <c r="H235" s="82"/>
    </row>
    <row r="236" spans="1:8" s="87" customFormat="1" ht="25.5" customHeight="1">
      <c r="A236" s="84">
        <v>212</v>
      </c>
      <c r="B236" s="135" t="s">
        <v>335</v>
      </c>
      <c r="C236" s="100" t="s">
        <v>163</v>
      </c>
      <c r="D236" s="79" t="s">
        <v>45</v>
      </c>
      <c r="E236" s="79">
        <v>568</v>
      </c>
      <c r="F236" s="80"/>
      <c r="G236" s="82"/>
      <c r="H236" s="82"/>
    </row>
    <row r="237" spans="1:8" s="87" customFormat="1" ht="25.5" customHeight="1">
      <c r="A237" s="84">
        <v>213</v>
      </c>
      <c r="B237" s="99" t="s">
        <v>336</v>
      </c>
      <c r="C237" s="80" t="s">
        <v>163</v>
      </c>
      <c r="D237" s="79" t="s">
        <v>45</v>
      </c>
      <c r="E237" s="79">
        <v>569</v>
      </c>
      <c r="F237" s="80"/>
      <c r="G237" s="82"/>
      <c r="H237" s="82"/>
    </row>
    <row r="238" spans="1:8" s="87" customFormat="1" ht="25.5" customHeight="1">
      <c r="A238" s="84">
        <v>214</v>
      </c>
      <c r="B238" s="83" t="s">
        <v>337</v>
      </c>
      <c r="C238" s="100" t="s">
        <v>168</v>
      </c>
      <c r="D238" s="79" t="s">
        <v>45</v>
      </c>
      <c r="E238" s="79">
        <v>575</v>
      </c>
      <c r="F238" s="80"/>
      <c r="G238" s="82"/>
      <c r="H238" s="82"/>
    </row>
    <row r="239" spans="1:8" s="87" customFormat="1" ht="25.5" customHeight="1">
      <c r="A239" s="84">
        <v>215</v>
      </c>
      <c r="B239" s="83" t="s">
        <v>338</v>
      </c>
      <c r="C239" s="100" t="s">
        <v>168</v>
      </c>
      <c r="D239" s="79" t="s">
        <v>45</v>
      </c>
      <c r="E239" s="79">
        <v>576</v>
      </c>
      <c r="F239" s="80"/>
      <c r="G239" s="82"/>
      <c r="H239" s="82"/>
    </row>
    <row r="240" spans="1:8" s="87" customFormat="1" ht="25.5" customHeight="1">
      <c r="A240" s="84">
        <v>216</v>
      </c>
      <c r="B240" s="83" t="s">
        <v>459</v>
      </c>
      <c r="C240" s="100" t="s">
        <v>168</v>
      </c>
      <c r="D240" s="79" t="s">
        <v>45</v>
      </c>
      <c r="E240" s="79">
        <v>577</v>
      </c>
      <c r="F240" s="80"/>
      <c r="G240" s="82"/>
      <c r="H240" s="82"/>
    </row>
    <row r="241" spans="1:8" s="87" customFormat="1" ht="25.5" customHeight="1">
      <c r="A241" s="84">
        <v>217</v>
      </c>
      <c r="B241" s="83" t="s">
        <v>460</v>
      </c>
      <c r="C241" s="100" t="s">
        <v>168</v>
      </c>
      <c r="D241" s="79" t="s">
        <v>45</v>
      </c>
      <c r="E241" s="79">
        <v>578</v>
      </c>
      <c r="F241" s="80"/>
      <c r="G241" s="82"/>
      <c r="H241" s="82"/>
    </row>
    <row r="242" spans="1:8" s="87" customFormat="1" ht="25.5" customHeight="1">
      <c r="A242" s="84">
        <v>218</v>
      </c>
      <c r="B242" s="83" t="s">
        <v>461</v>
      </c>
      <c r="C242" s="100" t="s">
        <v>168</v>
      </c>
      <c r="D242" s="79" t="s">
        <v>45</v>
      </c>
      <c r="E242" s="79">
        <v>579</v>
      </c>
      <c r="F242" s="80"/>
      <c r="G242" s="82"/>
      <c r="H242" s="82"/>
    </row>
    <row r="243" spans="1:8" s="87" customFormat="1" ht="25.5" customHeight="1">
      <c r="A243" s="88"/>
      <c r="B243" s="71" t="s">
        <v>425</v>
      </c>
      <c r="C243" s="88"/>
      <c r="D243" s="88"/>
      <c r="E243" s="88"/>
      <c r="F243" s="88"/>
      <c r="G243" s="82"/>
      <c r="H243" s="82"/>
    </row>
    <row r="244" spans="1:8" s="87" customFormat="1" ht="25.5" customHeight="1">
      <c r="A244" s="84">
        <v>219</v>
      </c>
      <c r="B244" s="85" t="s">
        <v>150</v>
      </c>
      <c r="C244" s="86" t="s">
        <v>151</v>
      </c>
      <c r="D244" s="81" t="s">
        <v>47</v>
      </c>
      <c r="E244" s="81">
        <v>70</v>
      </c>
      <c r="F244" s="88"/>
      <c r="G244" s="82"/>
      <c r="H244" s="82"/>
    </row>
    <row r="245" spans="1:8" s="87" customFormat="1" ht="25.5" customHeight="1">
      <c r="A245" s="84">
        <v>220</v>
      </c>
      <c r="B245" s="85" t="s">
        <v>152</v>
      </c>
      <c r="C245" s="86" t="s">
        <v>151</v>
      </c>
      <c r="D245" s="81" t="s">
        <v>47</v>
      </c>
      <c r="E245" s="81">
        <v>89</v>
      </c>
      <c r="F245" s="88"/>
      <c r="G245" s="82"/>
      <c r="H245" s="82"/>
    </row>
    <row r="246" spans="1:8" s="87" customFormat="1" ht="25.5" customHeight="1">
      <c r="A246" s="84">
        <v>221</v>
      </c>
      <c r="B246" s="85" t="s">
        <v>153</v>
      </c>
      <c r="C246" s="86" t="s">
        <v>57</v>
      </c>
      <c r="D246" s="81" t="s">
        <v>44</v>
      </c>
      <c r="E246" s="81">
        <v>108</v>
      </c>
      <c r="F246" s="88"/>
      <c r="G246" s="82"/>
      <c r="H246" s="82"/>
    </row>
    <row r="247" spans="1:8" s="87" customFormat="1" ht="25.5" customHeight="1">
      <c r="A247" s="102">
        <v>222</v>
      </c>
      <c r="B247" s="121" t="s">
        <v>154</v>
      </c>
      <c r="C247" s="122" t="s">
        <v>57</v>
      </c>
      <c r="D247" s="124" t="s">
        <v>44</v>
      </c>
      <c r="E247" s="124">
        <v>120</v>
      </c>
      <c r="F247" s="125"/>
      <c r="G247" s="82"/>
      <c r="H247" s="82"/>
    </row>
    <row r="248" spans="1:8" s="87" customFormat="1" ht="25.5" customHeight="1">
      <c r="A248" s="84">
        <v>223</v>
      </c>
      <c r="B248" s="85" t="s">
        <v>155</v>
      </c>
      <c r="C248" s="86" t="s">
        <v>57</v>
      </c>
      <c r="D248" s="81" t="s">
        <v>44</v>
      </c>
      <c r="E248" s="81">
        <v>301</v>
      </c>
      <c r="F248" s="88"/>
      <c r="G248" s="82"/>
      <c r="H248" s="82"/>
    </row>
    <row r="249" spans="1:8" s="87" customFormat="1" ht="25.5" customHeight="1">
      <c r="A249" s="84">
        <v>224</v>
      </c>
      <c r="B249" s="85" t="s">
        <v>156</v>
      </c>
      <c r="C249" s="86" t="s">
        <v>157</v>
      </c>
      <c r="D249" s="81" t="s">
        <v>47</v>
      </c>
      <c r="E249" s="81">
        <v>987</v>
      </c>
      <c r="F249" s="88"/>
      <c r="G249" s="82"/>
      <c r="H249" s="82"/>
    </row>
    <row r="250" spans="1:8" s="87" customFormat="1" ht="25.5" customHeight="1">
      <c r="A250" s="84">
        <v>225</v>
      </c>
      <c r="B250" s="85" t="s">
        <v>158</v>
      </c>
      <c r="C250" s="86" t="s">
        <v>157</v>
      </c>
      <c r="D250" s="81" t="s">
        <v>47</v>
      </c>
      <c r="E250" s="81">
        <v>988</v>
      </c>
      <c r="F250" s="88"/>
      <c r="G250" s="82"/>
      <c r="H250" s="82"/>
    </row>
    <row r="251" spans="1:8" s="87" customFormat="1" ht="25.5" customHeight="1">
      <c r="A251" s="84">
        <v>226</v>
      </c>
      <c r="B251" s="83" t="s">
        <v>159</v>
      </c>
      <c r="C251" s="100" t="s">
        <v>160</v>
      </c>
      <c r="D251" s="79" t="s">
        <v>45</v>
      </c>
      <c r="E251" s="79">
        <v>995</v>
      </c>
      <c r="F251" s="88"/>
      <c r="G251" s="82"/>
      <c r="H251" s="82"/>
    </row>
    <row r="252" spans="1:8" s="87" customFormat="1" ht="25.5" customHeight="1">
      <c r="A252" s="84">
        <v>227</v>
      </c>
      <c r="B252" s="99" t="s">
        <v>462</v>
      </c>
      <c r="C252" s="97" t="s">
        <v>161</v>
      </c>
      <c r="D252" s="79" t="s">
        <v>45</v>
      </c>
      <c r="E252" s="79">
        <v>996</v>
      </c>
      <c r="F252" s="88"/>
      <c r="G252" s="82"/>
      <c r="H252" s="82"/>
    </row>
    <row r="253" spans="1:8" s="87" customFormat="1" ht="25.5" customHeight="1">
      <c r="A253" s="84">
        <v>228</v>
      </c>
      <c r="B253" s="83" t="s">
        <v>463</v>
      </c>
      <c r="C253" s="97" t="s">
        <v>161</v>
      </c>
      <c r="D253" s="79" t="s">
        <v>45</v>
      </c>
      <c r="E253" s="79">
        <v>997</v>
      </c>
      <c r="F253" s="88"/>
      <c r="G253" s="82"/>
      <c r="H253" s="82"/>
    </row>
    <row r="254" spans="1:8" s="87" customFormat="1" ht="25.5" customHeight="1">
      <c r="A254" s="84">
        <v>229</v>
      </c>
      <c r="B254" s="135" t="s">
        <v>162</v>
      </c>
      <c r="C254" s="100" t="s">
        <v>163</v>
      </c>
      <c r="D254" s="79" t="s">
        <v>45</v>
      </c>
      <c r="E254" s="79">
        <v>1001</v>
      </c>
      <c r="F254" s="88"/>
      <c r="G254" s="82"/>
      <c r="H254" s="82"/>
    </row>
    <row r="255" spans="1:8" s="87" customFormat="1" ht="25.5" customHeight="1">
      <c r="A255" s="84">
        <v>230</v>
      </c>
      <c r="B255" s="83" t="s">
        <v>164</v>
      </c>
      <c r="C255" s="100" t="s">
        <v>163</v>
      </c>
      <c r="D255" s="79" t="s">
        <v>45</v>
      </c>
      <c r="E255" s="79">
        <v>1002</v>
      </c>
      <c r="F255" s="88"/>
      <c r="G255" s="82"/>
      <c r="H255" s="82"/>
    </row>
    <row r="256" spans="1:8" s="87" customFormat="1" ht="25.5" customHeight="1">
      <c r="A256" s="84">
        <v>231</v>
      </c>
      <c r="B256" s="135" t="s">
        <v>165</v>
      </c>
      <c r="C256" s="100" t="s">
        <v>166</v>
      </c>
      <c r="D256" s="79" t="s">
        <v>45</v>
      </c>
      <c r="E256" s="79">
        <v>1009</v>
      </c>
      <c r="F256" s="88"/>
      <c r="G256" s="82"/>
      <c r="H256" s="82"/>
    </row>
    <row r="257" spans="1:8" s="87" customFormat="1" ht="25.5" customHeight="1">
      <c r="A257" s="84">
        <v>232</v>
      </c>
      <c r="B257" s="83" t="s">
        <v>167</v>
      </c>
      <c r="C257" s="100" t="s">
        <v>168</v>
      </c>
      <c r="D257" s="79" t="s">
        <v>45</v>
      </c>
      <c r="E257" s="79">
        <v>1010</v>
      </c>
      <c r="F257" s="88"/>
      <c r="G257" s="82"/>
      <c r="H257" s="82"/>
    </row>
    <row r="258" spans="1:8" s="87" customFormat="1" ht="25.5" customHeight="1">
      <c r="A258" s="84">
        <v>233</v>
      </c>
      <c r="B258" s="83" t="s">
        <v>464</v>
      </c>
      <c r="C258" s="100" t="s">
        <v>168</v>
      </c>
      <c r="D258" s="79" t="s">
        <v>45</v>
      </c>
      <c r="E258" s="79">
        <v>1011</v>
      </c>
      <c r="F258" s="88"/>
      <c r="G258" s="82"/>
      <c r="H258" s="82"/>
    </row>
    <row r="259" spans="1:8" s="87" customFormat="1" ht="25.5" customHeight="1">
      <c r="A259" s="84">
        <v>234</v>
      </c>
      <c r="B259" s="83" t="s">
        <v>465</v>
      </c>
      <c r="C259" s="100" t="s">
        <v>168</v>
      </c>
      <c r="D259" s="79" t="s">
        <v>45</v>
      </c>
      <c r="E259" s="79">
        <v>1012</v>
      </c>
      <c r="F259" s="88"/>
      <c r="G259" s="82"/>
      <c r="H259" s="82"/>
    </row>
    <row r="260" spans="1:8" s="87" customFormat="1" ht="25.5" customHeight="1">
      <c r="A260" s="84">
        <v>235</v>
      </c>
      <c r="B260" s="83" t="s">
        <v>466</v>
      </c>
      <c r="C260" s="100" t="s">
        <v>168</v>
      </c>
      <c r="D260" s="79" t="s">
        <v>45</v>
      </c>
      <c r="E260" s="79">
        <v>1013</v>
      </c>
      <c r="F260" s="88"/>
      <c r="G260" s="82"/>
      <c r="H260" s="82"/>
    </row>
    <row r="261" spans="1:8" s="87" customFormat="1" ht="25.5" customHeight="1">
      <c r="A261" s="88"/>
      <c r="B261" s="71" t="s">
        <v>426</v>
      </c>
      <c r="C261" s="88"/>
      <c r="D261" s="88"/>
      <c r="E261" s="88"/>
      <c r="F261" s="88"/>
      <c r="G261" s="82"/>
      <c r="H261" s="82"/>
    </row>
    <row r="262" spans="1:8" s="87" customFormat="1" ht="25.5" customHeight="1">
      <c r="A262" s="84">
        <v>236</v>
      </c>
      <c r="B262" s="83" t="s">
        <v>339</v>
      </c>
      <c r="C262" s="80" t="s">
        <v>57</v>
      </c>
      <c r="D262" s="79" t="s">
        <v>44</v>
      </c>
      <c r="E262" s="79">
        <v>78</v>
      </c>
      <c r="F262" s="80"/>
      <c r="G262" s="82"/>
      <c r="H262" s="82"/>
    </row>
    <row r="263" spans="1:8" s="87" customFormat="1" ht="25.5" customHeight="1">
      <c r="A263" s="84">
        <v>237</v>
      </c>
      <c r="B263" s="85" t="s">
        <v>340</v>
      </c>
      <c r="C263" s="86" t="s">
        <v>57</v>
      </c>
      <c r="D263" s="81" t="s">
        <v>44</v>
      </c>
      <c r="E263" s="81">
        <v>140</v>
      </c>
      <c r="F263" s="80"/>
      <c r="G263" s="82"/>
      <c r="H263" s="82"/>
    </row>
    <row r="264" spans="1:8" s="87" customFormat="1" ht="25.5" customHeight="1">
      <c r="A264" s="84">
        <v>238</v>
      </c>
      <c r="B264" s="85" t="s">
        <v>341</v>
      </c>
      <c r="C264" s="86" t="s">
        <v>157</v>
      </c>
      <c r="D264" s="81" t="s">
        <v>47</v>
      </c>
      <c r="E264" s="81">
        <v>863</v>
      </c>
      <c r="F264" s="80"/>
      <c r="G264" s="82"/>
      <c r="H264" s="82"/>
    </row>
    <row r="265" spans="1:8" s="87" customFormat="1" ht="25.5" customHeight="1">
      <c r="A265" s="84">
        <v>239</v>
      </c>
      <c r="B265" s="110" t="s">
        <v>342</v>
      </c>
      <c r="C265" s="111" t="s">
        <v>226</v>
      </c>
      <c r="D265" s="113" t="s">
        <v>47</v>
      </c>
      <c r="E265" s="113">
        <v>865</v>
      </c>
      <c r="F265" s="80"/>
      <c r="G265" s="82"/>
      <c r="H265" s="82"/>
    </row>
    <row r="266" spans="1:8" s="87" customFormat="1" ht="25.5" customHeight="1">
      <c r="A266" s="84">
        <v>240</v>
      </c>
      <c r="B266" s="85" t="s">
        <v>343</v>
      </c>
      <c r="C266" s="86" t="s">
        <v>57</v>
      </c>
      <c r="D266" s="81" t="s">
        <v>44</v>
      </c>
      <c r="E266" s="81">
        <v>867</v>
      </c>
      <c r="F266" s="80"/>
      <c r="G266" s="82"/>
      <c r="H266" s="82"/>
    </row>
    <row r="267" spans="1:8" s="87" customFormat="1" ht="25.5" customHeight="1">
      <c r="A267" s="84">
        <v>241</v>
      </c>
      <c r="B267" s="135" t="s">
        <v>344</v>
      </c>
      <c r="C267" s="100" t="s">
        <v>161</v>
      </c>
      <c r="D267" s="79" t="s">
        <v>45</v>
      </c>
      <c r="E267" s="79">
        <v>871</v>
      </c>
      <c r="F267" s="80"/>
      <c r="G267" s="82"/>
      <c r="H267" s="82"/>
    </row>
    <row r="268" spans="1:8" s="87" customFormat="1" ht="25.5" customHeight="1">
      <c r="A268" s="84">
        <v>242</v>
      </c>
      <c r="B268" s="83" t="s">
        <v>345</v>
      </c>
      <c r="C268" s="100" t="s">
        <v>161</v>
      </c>
      <c r="D268" s="79" t="s">
        <v>45</v>
      </c>
      <c r="E268" s="79">
        <v>872</v>
      </c>
      <c r="F268" s="80"/>
      <c r="G268" s="82"/>
      <c r="H268" s="82"/>
    </row>
    <row r="269" spans="1:8" s="87" customFormat="1" ht="25.5" customHeight="1">
      <c r="A269" s="84">
        <v>243</v>
      </c>
      <c r="B269" s="83" t="s">
        <v>346</v>
      </c>
      <c r="C269" s="100" t="s">
        <v>280</v>
      </c>
      <c r="D269" s="79" t="s">
        <v>45</v>
      </c>
      <c r="E269" s="79">
        <v>877</v>
      </c>
      <c r="F269" s="80"/>
      <c r="G269" s="82"/>
      <c r="H269" s="82"/>
    </row>
    <row r="270" spans="1:8" s="87" customFormat="1" ht="25.5" customHeight="1">
      <c r="A270" s="84">
        <v>244</v>
      </c>
      <c r="B270" s="135" t="s">
        <v>347</v>
      </c>
      <c r="C270" s="100" t="s">
        <v>280</v>
      </c>
      <c r="D270" s="79" t="s">
        <v>45</v>
      </c>
      <c r="E270" s="79">
        <v>878</v>
      </c>
      <c r="F270" s="80"/>
      <c r="G270" s="82"/>
      <c r="H270" s="82"/>
    </row>
    <row r="271" spans="1:8" s="87" customFormat="1" ht="25.5" customHeight="1">
      <c r="A271" s="84">
        <v>245</v>
      </c>
      <c r="B271" s="135" t="s">
        <v>348</v>
      </c>
      <c r="C271" s="100" t="s">
        <v>166</v>
      </c>
      <c r="D271" s="79" t="s">
        <v>45</v>
      </c>
      <c r="E271" s="79">
        <v>885</v>
      </c>
      <c r="F271" s="80"/>
      <c r="G271" s="82"/>
      <c r="H271" s="82"/>
    </row>
    <row r="272" spans="1:8" s="87" customFormat="1" ht="25.5" customHeight="1">
      <c r="A272" s="84">
        <v>246</v>
      </c>
      <c r="B272" s="135" t="s">
        <v>349</v>
      </c>
      <c r="C272" s="100" t="s">
        <v>168</v>
      </c>
      <c r="D272" s="79" t="s">
        <v>45</v>
      </c>
      <c r="E272" s="79">
        <v>886</v>
      </c>
      <c r="F272" s="80"/>
      <c r="G272" s="82"/>
      <c r="H272" s="82"/>
    </row>
    <row r="273" spans="1:8" s="87" customFormat="1" ht="25.5" customHeight="1">
      <c r="A273" s="84">
        <v>247</v>
      </c>
      <c r="B273" s="85" t="s">
        <v>350</v>
      </c>
      <c r="C273" s="86" t="s">
        <v>161</v>
      </c>
      <c r="D273" s="81" t="s">
        <v>45</v>
      </c>
      <c r="E273" s="81">
        <v>890</v>
      </c>
      <c r="F273" s="80"/>
      <c r="G273" s="82"/>
      <c r="H273" s="82"/>
    </row>
    <row r="274" spans="1:8" s="87" customFormat="1" ht="25.5" customHeight="1">
      <c r="A274" s="84">
        <v>248</v>
      </c>
      <c r="B274" s="85" t="s">
        <v>467</v>
      </c>
      <c r="C274" s="100" t="s">
        <v>168</v>
      </c>
      <c r="D274" s="81" t="s">
        <v>45</v>
      </c>
      <c r="E274" s="81">
        <v>887</v>
      </c>
      <c r="F274" s="80"/>
      <c r="G274" s="82"/>
      <c r="H274" s="82"/>
    </row>
    <row r="275" spans="1:8" s="87" customFormat="1" ht="25.5" customHeight="1">
      <c r="A275" s="84">
        <v>249</v>
      </c>
      <c r="B275" s="85" t="s">
        <v>468</v>
      </c>
      <c r="C275" s="100" t="s">
        <v>168</v>
      </c>
      <c r="D275" s="81" t="s">
        <v>45</v>
      </c>
      <c r="E275" s="81">
        <v>888</v>
      </c>
      <c r="F275" s="80"/>
      <c r="G275" s="82"/>
      <c r="H275" s="82"/>
    </row>
    <row r="276" spans="1:8" s="87" customFormat="1" ht="25.5" customHeight="1">
      <c r="A276" s="88"/>
      <c r="B276" s="71" t="s">
        <v>427</v>
      </c>
      <c r="C276" s="88"/>
      <c r="D276" s="88"/>
      <c r="E276" s="88"/>
      <c r="F276" s="88"/>
      <c r="G276" s="82"/>
      <c r="H276" s="82"/>
    </row>
    <row r="277" spans="1:8" s="87" customFormat="1" ht="25.5" customHeight="1">
      <c r="A277" s="84">
        <v>250</v>
      </c>
      <c r="B277" s="85" t="s">
        <v>351</v>
      </c>
      <c r="C277" s="86" t="s">
        <v>11</v>
      </c>
      <c r="D277" s="81" t="s">
        <v>44</v>
      </c>
      <c r="E277" s="81">
        <v>54</v>
      </c>
      <c r="F277" s="80"/>
      <c r="G277" s="82"/>
      <c r="H277" s="82"/>
    </row>
    <row r="278" spans="1:8" s="87" customFormat="1" ht="25.5" customHeight="1">
      <c r="A278" s="84">
        <v>251</v>
      </c>
      <c r="B278" s="85" t="s">
        <v>352</v>
      </c>
      <c r="C278" s="86" t="s">
        <v>151</v>
      </c>
      <c r="D278" s="81" t="s">
        <v>47</v>
      </c>
      <c r="E278" s="81">
        <v>58</v>
      </c>
      <c r="F278" s="80"/>
      <c r="G278" s="82"/>
      <c r="H278" s="82"/>
    </row>
    <row r="279" spans="1:8" s="87" customFormat="1" ht="25.5" customHeight="1">
      <c r="A279" s="84">
        <v>252</v>
      </c>
      <c r="B279" s="83" t="s">
        <v>353</v>
      </c>
      <c r="C279" s="80" t="s">
        <v>57</v>
      </c>
      <c r="D279" s="79" t="s">
        <v>44</v>
      </c>
      <c r="E279" s="79">
        <v>62</v>
      </c>
      <c r="F279" s="80"/>
      <c r="G279" s="82"/>
      <c r="H279" s="82"/>
    </row>
    <row r="280" spans="1:8" s="87" customFormat="1" ht="25.5" customHeight="1">
      <c r="A280" s="84">
        <v>253</v>
      </c>
      <c r="B280" s="85" t="s">
        <v>354</v>
      </c>
      <c r="C280" s="86" t="s">
        <v>57</v>
      </c>
      <c r="D280" s="81" t="s">
        <v>44</v>
      </c>
      <c r="E280" s="81">
        <v>168</v>
      </c>
      <c r="F280" s="80"/>
      <c r="G280" s="82"/>
      <c r="H280" s="82"/>
    </row>
    <row r="281" spans="1:8" s="87" customFormat="1" ht="25.5" customHeight="1">
      <c r="A281" s="84">
        <v>254</v>
      </c>
      <c r="B281" s="85" t="s">
        <v>355</v>
      </c>
      <c r="C281" s="86" t="s">
        <v>223</v>
      </c>
      <c r="D281" s="81" t="s">
        <v>44</v>
      </c>
      <c r="E281" s="81">
        <v>181</v>
      </c>
      <c r="F281" s="80"/>
      <c r="G281" s="82"/>
      <c r="H281" s="82"/>
    </row>
    <row r="282" spans="1:8" s="87" customFormat="1" ht="25.5" customHeight="1">
      <c r="A282" s="84">
        <v>255</v>
      </c>
      <c r="B282" s="85" t="s">
        <v>356</v>
      </c>
      <c r="C282" s="86" t="s">
        <v>157</v>
      </c>
      <c r="D282" s="81" t="s">
        <v>47</v>
      </c>
      <c r="E282" s="81">
        <v>492</v>
      </c>
      <c r="F282" s="80"/>
      <c r="G282" s="82"/>
      <c r="H282" s="82"/>
    </row>
    <row r="283" spans="1:8" s="87" customFormat="1" ht="25.5" customHeight="1">
      <c r="A283" s="84">
        <v>256</v>
      </c>
      <c r="B283" s="83" t="s">
        <v>357</v>
      </c>
      <c r="C283" s="80" t="s">
        <v>226</v>
      </c>
      <c r="D283" s="79" t="s">
        <v>47</v>
      </c>
      <c r="E283" s="79">
        <v>741</v>
      </c>
      <c r="F283" s="80"/>
      <c r="G283" s="82"/>
      <c r="H283" s="82"/>
    </row>
    <row r="284" spans="1:8" s="87" customFormat="1" ht="25.5" customHeight="1">
      <c r="A284" s="84">
        <v>257</v>
      </c>
      <c r="B284" s="85" t="s">
        <v>358</v>
      </c>
      <c r="C284" s="86" t="s">
        <v>57</v>
      </c>
      <c r="D284" s="81" t="s">
        <v>44</v>
      </c>
      <c r="E284" s="81">
        <v>743</v>
      </c>
      <c r="F284" s="80"/>
      <c r="G284" s="82"/>
      <c r="H284" s="82"/>
    </row>
    <row r="285" spans="1:8" s="87" customFormat="1" ht="25.5" customHeight="1">
      <c r="A285" s="84">
        <v>258</v>
      </c>
      <c r="B285" s="85" t="s">
        <v>359</v>
      </c>
      <c r="C285" s="86" t="s">
        <v>69</v>
      </c>
      <c r="D285" s="81" t="s">
        <v>44</v>
      </c>
      <c r="E285" s="81">
        <v>746</v>
      </c>
      <c r="F285" s="80"/>
      <c r="G285" s="82"/>
      <c r="H285" s="82"/>
    </row>
    <row r="286" spans="1:8" s="87" customFormat="1" ht="25.5" customHeight="1">
      <c r="A286" s="84">
        <v>259</v>
      </c>
      <c r="B286" s="83" t="s">
        <v>360</v>
      </c>
      <c r="C286" s="100" t="s">
        <v>161</v>
      </c>
      <c r="D286" s="79" t="s">
        <v>45</v>
      </c>
      <c r="E286" s="79">
        <v>747</v>
      </c>
      <c r="F286" s="80"/>
      <c r="G286" s="82"/>
      <c r="H286" s="82"/>
    </row>
    <row r="287" spans="1:8" s="87" customFormat="1" ht="25.5" customHeight="1">
      <c r="A287" s="84">
        <v>260</v>
      </c>
      <c r="B287" s="83" t="s">
        <v>361</v>
      </c>
      <c r="C287" s="100" t="s">
        <v>280</v>
      </c>
      <c r="D287" s="79" t="s">
        <v>45</v>
      </c>
      <c r="E287" s="79">
        <v>753</v>
      </c>
      <c r="F287" s="80"/>
      <c r="G287" s="82"/>
      <c r="H287" s="82"/>
    </row>
    <row r="288" spans="1:8" s="87" customFormat="1" ht="25.5" customHeight="1">
      <c r="A288" s="102">
        <v>261</v>
      </c>
      <c r="B288" s="136" t="s">
        <v>362</v>
      </c>
      <c r="C288" s="137" t="s">
        <v>168</v>
      </c>
      <c r="D288" s="133" t="s">
        <v>45</v>
      </c>
      <c r="E288" s="133">
        <v>761</v>
      </c>
      <c r="F288" s="131"/>
      <c r="G288" s="82"/>
      <c r="H288" s="82"/>
    </row>
    <row r="289" spans="1:8" s="87" customFormat="1" ht="25.5" customHeight="1">
      <c r="A289" s="84">
        <v>262</v>
      </c>
      <c r="B289" s="83" t="s">
        <v>363</v>
      </c>
      <c r="C289" s="100" t="s">
        <v>166</v>
      </c>
      <c r="D289" s="79" t="s">
        <v>45</v>
      </c>
      <c r="E289" s="79">
        <v>762</v>
      </c>
      <c r="F289" s="80"/>
      <c r="G289" s="82"/>
      <c r="H289" s="82"/>
    </row>
    <row r="290" spans="1:8" s="87" customFormat="1" ht="25.5" customHeight="1">
      <c r="A290" s="84">
        <v>263</v>
      </c>
      <c r="B290" s="83" t="s">
        <v>469</v>
      </c>
      <c r="C290" s="100" t="s">
        <v>166</v>
      </c>
      <c r="D290" s="79" t="s">
        <v>45</v>
      </c>
      <c r="E290" s="79">
        <v>763</v>
      </c>
      <c r="F290" s="80"/>
      <c r="G290" s="82"/>
      <c r="H290" s="82"/>
    </row>
    <row r="291" spans="1:8" s="87" customFormat="1" ht="25.5" customHeight="1">
      <c r="A291" s="84">
        <v>264</v>
      </c>
      <c r="B291" s="83" t="s">
        <v>470</v>
      </c>
      <c r="C291" s="100" t="s">
        <v>166</v>
      </c>
      <c r="D291" s="79" t="s">
        <v>45</v>
      </c>
      <c r="E291" s="79">
        <v>764</v>
      </c>
      <c r="F291" s="80"/>
      <c r="G291" s="82"/>
      <c r="H291" s="82"/>
    </row>
    <row r="292" spans="1:8" s="87" customFormat="1" ht="25.5" customHeight="1">
      <c r="A292" s="88"/>
      <c r="B292" s="71" t="s">
        <v>428</v>
      </c>
      <c r="C292" s="88"/>
      <c r="D292" s="88"/>
      <c r="E292" s="88"/>
      <c r="F292" s="88"/>
      <c r="G292" s="82"/>
      <c r="H292" s="82"/>
    </row>
    <row r="293" spans="1:8" s="87" customFormat="1" ht="25.5" customHeight="1">
      <c r="A293" s="84">
        <v>265</v>
      </c>
      <c r="B293" s="85" t="s">
        <v>364</v>
      </c>
      <c r="C293" s="86" t="s">
        <v>203</v>
      </c>
      <c r="D293" s="81" t="s">
        <v>44</v>
      </c>
      <c r="E293" s="81">
        <v>19</v>
      </c>
      <c r="F293" s="80"/>
      <c r="G293" s="82"/>
      <c r="H293" s="82"/>
    </row>
    <row r="294" spans="1:8" s="87" customFormat="1" ht="25.5" customHeight="1">
      <c r="A294" s="84">
        <v>266</v>
      </c>
      <c r="B294" s="85" t="s">
        <v>365</v>
      </c>
      <c r="C294" s="86" t="s">
        <v>57</v>
      </c>
      <c r="D294" s="81" t="s">
        <v>44</v>
      </c>
      <c r="E294" s="81">
        <v>44</v>
      </c>
      <c r="F294" s="80"/>
      <c r="G294" s="82"/>
      <c r="H294" s="82"/>
    </row>
    <row r="295" spans="1:8" s="87" customFormat="1" ht="25.5" customHeight="1">
      <c r="A295" s="84">
        <v>267</v>
      </c>
      <c r="B295" s="85" t="s">
        <v>366</v>
      </c>
      <c r="C295" s="118" t="s">
        <v>57</v>
      </c>
      <c r="D295" s="81" t="s">
        <v>44</v>
      </c>
      <c r="E295" s="81">
        <v>53</v>
      </c>
      <c r="F295" s="80"/>
      <c r="G295" s="82"/>
      <c r="H295" s="82"/>
    </row>
    <row r="296" spans="1:8" s="87" customFormat="1" ht="25.5" customHeight="1">
      <c r="A296" s="84">
        <v>268</v>
      </c>
      <c r="B296" s="85" t="s">
        <v>367</v>
      </c>
      <c r="C296" s="86" t="s">
        <v>57</v>
      </c>
      <c r="D296" s="81" t="s">
        <v>44</v>
      </c>
      <c r="E296" s="81">
        <v>126</v>
      </c>
      <c r="F296" s="80"/>
      <c r="G296" s="82"/>
      <c r="H296" s="82"/>
    </row>
    <row r="297" spans="1:8" s="87" customFormat="1" ht="25.5" customHeight="1">
      <c r="A297" s="84">
        <v>269</v>
      </c>
      <c r="B297" s="85" t="s">
        <v>368</v>
      </c>
      <c r="C297" s="86" t="s">
        <v>57</v>
      </c>
      <c r="D297" s="81" t="s">
        <v>44</v>
      </c>
      <c r="E297" s="81">
        <v>136</v>
      </c>
      <c r="F297" s="80"/>
      <c r="G297" s="82"/>
      <c r="H297" s="82"/>
    </row>
    <row r="298" spans="1:8" s="87" customFormat="1" ht="25.5" customHeight="1">
      <c r="A298" s="84">
        <v>270</v>
      </c>
      <c r="B298" s="83" t="s">
        <v>369</v>
      </c>
      <c r="C298" s="80" t="s">
        <v>57</v>
      </c>
      <c r="D298" s="79" t="s">
        <v>44</v>
      </c>
      <c r="E298" s="79">
        <v>194</v>
      </c>
      <c r="F298" s="80"/>
      <c r="G298" s="82"/>
      <c r="H298" s="82"/>
    </row>
    <row r="299" spans="1:8" s="87" customFormat="1" ht="25.5" customHeight="1">
      <c r="A299" s="84">
        <v>271</v>
      </c>
      <c r="B299" s="99" t="s">
        <v>370</v>
      </c>
      <c r="C299" s="86" t="s">
        <v>157</v>
      </c>
      <c r="D299" s="81" t="s">
        <v>47</v>
      </c>
      <c r="E299" s="81">
        <v>802</v>
      </c>
      <c r="F299" s="80"/>
      <c r="G299" s="82"/>
      <c r="H299" s="82"/>
    </row>
    <row r="300" spans="1:8" s="87" customFormat="1" ht="25.5" customHeight="1">
      <c r="A300" s="84">
        <v>272</v>
      </c>
      <c r="B300" s="83" t="s">
        <v>371</v>
      </c>
      <c r="C300" s="100" t="s">
        <v>161</v>
      </c>
      <c r="D300" s="79" t="s">
        <v>45</v>
      </c>
      <c r="E300" s="79">
        <v>809</v>
      </c>
      <c r="F300" s="80"/>
      <c r="G300" s="82"/>
      <c r="H300" s="82"/>
    </row>
    <row r="301" spans="1:8" s="87" customFormat="1" ht="25.5" customHeight="1">
      <c r="A301" s="84">
        <v>273</v>
      </c>
      <c r="B301" s="83" t="s">
        <v>372</v>
      </c>
      <c r="C301" s="100" t="s">
        <v>161</v>
      </c>
      <c r="D301" s="79" t="s">
        <v>45</v>
      </c>
      <c r="E301" s="79">
        <v>810</v>
      </c>
      <c r="F301" s="80"/>
      <c r="G301" s="82"/>
      <c r="H301" s="82"/>
    </row>
    <row r="302" spans="1:8" s="87" customFormat="1" ht="25.5" customHeight="1">
      <c r="A302" s="84">
        <v>274</v>
      </c>
      <c r="B302" s="83" t="s">
        <v>373</v>
      </c>
      <c r="C302" s="100" t="s">
        <v>161</v>
      </c>
      <c r="D302" s="79" t="s">
        <v>45</v>
      </c>
      <c r="E302" s="79">
        <v>811</v>
      </c>
      <c r="F302" s="80"/>
      <c r="G302" s="82"/>
      <c r="H302" s="82"/>
    </row>
    <row r="303" spans="1:8" s="87" customFormat="1" ht="25.5" customHeight="1">
      <c r="A303" s="84">
        <v>275</v>
      </c>
      <c r="B303" s="83" t="s">
        <v>374</v>
      </c>
      <c r="C303" s="100" t="s">
        <v>161</v>
      </c>
      <c r="D303" s="79" t="s">
        <v>45</v>
      </c>
      <c r="E303" s="79">
        <v>812</v>
      </c>
      <c r="F303" s="80"/>
      <c r="G303" s="82"/>
      <c r="H303" s="82"/>
    </row>
    <row r="304" spans="1:8" s="87" customFormat="1" ht="25.5" customHeight="1">
      <c r="A304" s="84">
        <v>276</v>
      </c>
      <c r="B304" s="83" t="s">
        <v>375</v>
      </c>
      <c r="C304" s="100" t="s">
        <v>280</v>
      </c>
      <c r="D304" s="79" t="s">
        <v>45</v>
      </c>
      <c r="E304" s="79">
        <v>815</v>
      </c>
      <c r="F304" s="80"/>
      <c r="G304" s="82"/>
      <c r="H304" s="82"/>
    </row>
    <row r="305" spans="1:8" s="87" customFormat="1" ht="25.5" customHeight="1">
      <c r="A305" s="84">
        <v>277</v>
      </c>
      <c r="B305" s="83" t="s">
        <v>376</v>
      </c>
      <c r="C305" s="100" t="s">
        <v>280</v>
      </c>
      <c r="D305" s="79" t="s">
        <v>45</v>
      </c>
      <c r="E305" s="79">
        <v>816</v>
      </c>
      <c r="F305" s="80"/>
      <c r="G305" s="82"/>
      <c r="H305" s="82"/>
    </row>
    <row r="306" spans="1:8" s="87" customFormat="1" ht="25.5" customHeight="1">
      <c r="A306" s="84">
        <v>278</v>
      </c>
      <c r="B306" s="83" t="s">
        <v>377</v>
      </c>
      <c r="C306" s="100" t="s">
        <v>168</v>
      </c>
      <c r="D306" s="79" t="s">
        <v>45</v>
      </c>
      <c r="E306" s="79">
        <v>823</v>
      </c>
      <c r="F306" s="80"/>
      <c r="G306" s="82"/>
      <c r="H306" s="82"/>
    </row>
    <row r="307" spans="1:8" s="87" customFormat="1" ht="25.5" customHeight="1">
      <c r="A307" s="84">
        <v>279</v>
      </c>
      <c r="B307" s="83" t="s">
        <v>378</v>
      </c>
      <c r="C307" s="100" t="s">
        <v>166</v>
      </c>
      <c r="D307" s="79" t="s">
        <v>45</v>
      </c>
      <c r="E307" s="79">
        <v>824</v>
      </c>
      <c r="F307" s="80"/>
      <c r="G307" s="82"/>
      <c r="H307" s="82"/>
    </row>
    <row r="308" spans="1:8" s="87" customFormat="1" ht="25.5" customHeight="1">
      <c r="A308" s="84">
        <v>280</v>
      </c>
      <c r="B308" s="85" t="s">
        <v>379</v>
      </c>
      <c r="C308" s="86" t="s">
        <v>161</v>
      </c>
      <c r="D308" s="81" t="s">
        <v>45</v>
      </c>
      <c r="E308" s="81">
        <v>829</v>
      </c>
      <c r="F308" s="80"/>
      <c r="G308" s="82"/>
      <c r="H308" s="82"/>
    </row>
    <row r="309" spans="1:8" s="87" customFormat="1" ht="25.5" customHeight="1">
      <c r="A309" s="84">
        <v>281</v>
      </c>
      <c r="B309" s="85" t="s">
        <v>471</v>
      </c>
      <c r="C309" s="100" t="s">
        <v>166</v>
      </c>
      <c r="D309" s="81" t="s">
        <v>45</v>
      </c>
      <c r="E309" s="81">
        <v>825</v>
      </c>
      <c r="F309" s="80"/>
      <c r="G309" s="82"/>
      <c r="H309" s="82"/>
    </row>
    <row r="310" spans="1:8" s="87" customFormat="1" ht="25.5" customHeight="1">
      <c r="A310" s="84">
        <v>282</v>
      </c>
      <c r="B310" s="85" t="s">
        <v>472</v>
      </c>
      <c r="C310" s="100" t="s">
        <v>166</v>
      </c>
      <c r="D310" s="81" t="s">
        <v>45</v>
      </c>
      <c r="E310" s="81">
        <v>826</v>
      </c>
      <c r="F310" s="80"/>
      <c r="G310" s="82"/>
      <c r="H310" s="82"/>
    </row>
    <row r="311" spans="1:8" s="87" customFormat="1" ht="25.5" customHeight="1">
      <c r="A311" s="84">
        <v>283</v>
      </c>
      <c r="B311" s="85" t="s">
        <v>473</v>
      </c>
      <c r="C311" s="100" t="s">
        <v>166</v>
      </c>
      <c r="D311" s="81" t="s">
        <v>45</v>
      </c>
      <c r="E311" s="81">
        <v>827</v>
      </c>
      <c r="F311" s="80"/>
      <c r="G311" s="82"/>
      <c r="H311" s="82"/>
    </row>
    <row r="312" spans="1:8" s="87" customFormat="1" ht="25.5" customHeight="1">
      <c r="A312" s="84">
        <v>284</v>
      </c>
      <c r="B312" s="85" t="s">
        <v>474</v>
      </c>
      <c r="C312" s="100" t="s">
        <v>166</v>
      </c>
      <c r="D312" s="81" t="s">
        <v>45</v>
      </c>
      <c r="E312" s="81">
        <v>839</v>
      </c>
      <c r="F312" s="80"/>
      <c r="G312" s="82"/>
      <c r="H312" s="82"/>
    </row>
    <row r="313" spans="1:8" s="87" customFormat="1" ht="25.5" customHeight="1">
      <c r="A313" s="84">
        <v>285</v>
      </c>
      <c r="B313" s="85" t="s">
        <v>475</v>
      </c>
      <c r="C313" s="100" t="s">
        <v>166</v>
      </c>
      <c r="D313" s="81" t="s">
        <v>45</v>
      </c>
      <c r="E313" s="81">
        <v>840</v>
      </c>
      <c r="F313" s="80"/>
      <c r="G313" s="82"/>
      <c r="H313" s="82"/>
    </row>
    <row r="314" spans="1:8" s="87" customFormat="1" ht="25.5" customHeight="1">
      <c r="A314" s="84">
        <v>286</v>
      </c>
      <c r="B314" s="85" t="s">
        <v>476</v>
      </c>
      <c r="C314" s="100" t="s">
        <v>166</v>
      </c>
      <c r="D314" s="81" t="s">
        <v>45</v>
      </c>
      <c r="E314" s="81">
        <v>841</v>
      </c>
      <c r="F314" s="80"/>
      <c r="G314" s="82"/>
      <c r="H314" s="82"/>
    </row>
    <row r="315" spans="1:8" s="87" customFormat="1" ht="25.5" customHeight="1">
      <c r="A315" s="88"/>
      <c r="B315" s="71" t="s">
        <v>429</v>
      </c>
      <c r="C315" s="88"/>
      <c r="D315" s="88"/>
      <c r="E315" s="88"/>
      <c r="F315" s="88"/>
      <c r="G315" s="82"/>
      <c r="H315" s="82"/>
    </row>
    <row r="316" spans="1:8" s="87" customFormat="1" ht="25.5" customHeight="1">
      <c r="A316" s="84">
        <v>287</v>
      </c>
      <c r="B316" s="138" t="s">
        <v>380</v>
      </c>
      <c r="C316" s="139" t="s">
        <v>203</v>
      </c>
      <c r="D316" s="140" t="s">
        <v>44</v>
      </c>
      <c r="E316" s="140">
        <v>22</v>
      </c>
      <c r="F316" s="80"/>
      <c r="G316" s="82"/>
      <c r="H316" s="82"/>
    </row>
    <row r="317" spans="1:8" s="87" customFormat="1" ht="25.5" customHeight="1">
      <c r="A317" s="84">
        <v>288</v>
      </c>
      <c r="B317" s="138" t="s">
        <v>381</v>
      </c>
      <c r="C317" s="139" t="s">
        <v>11</v>
      </c>
      <c r="D317" s="140" t="s">
        <v>44</v>
      </c>
      <c r="E317" s="140">
        <v>66</v>
      </c>
      <c r="F317" s="80"/>
      <c r="G317" s="82"/>
      <c r="H317" s="82"/>
    </row>
    <row r="318" spans="1:8" s="87" customFormat="1" ht="25.5" customHeight="1">
      <c r="A318" s="84">
        <v>289</v>
      </c>
      <c r="B318" s="138" t="s">
        <v>382</v>
      </c>
      <c r="C318" s="141" t="s">
        <v>69</v>
      </c>
      <c r="D318" s="142" t="s">
        <v>44</v>
      </c>
      <c r="E318" s="142">
        <v>560</v>
      </c>
      <c r="F318" s="80"/>
      <c r="G318" s="82"/>
      <c r="H318" s="82"/>
    </row>
    <row r="319" spans="1:8" s="87" customFormat="1" ht="25.5" customHeight="1">
      <c r="A319" s="84">
        <v>290</v>
      </c>
      <c r="B319" s="85" t="s">
        <v>383</v>
      </c>
      <c r="C319" s="86" t="s">
        <v>157</v>
      </c>
      <c r="D319" s="81" t="s">
        <v>47</v>
      </c>
      <c r="E319" s="120">
        <v>677</v>
      </c>
      <c r="F319" s="80"/>
      <c r="G319" s="82"/>
      <c r="H319" s="82"/>
    </row>
    <row r="320" spans="1:8" s="87" customFormat="1" ht="25.5" customHeight="1">
      <c r="A320" s="84">
        <v>291</v>
      </c>
      <c r="B320" s="83" t="s">
        <v>384</v>
      </c>
      <c r="C320" s="100" t="s">
        <v>161</v>
      </c>
      <c r="D320" s="79" t="s">
        <v>45</v>
      </c>
      <c r="E320" s="79">
        <v>685</v>
      </c>
      <c r="F320" s="80"/>
      <c r="G320" s="82"/>
      <c r="H320" s="82"/>
    </row>
    <row r="321" spans="1:8" s="87" customFormat="1" ht="25.5" customHeight="1">
      <c r="A321" s="84">
        <v>292</v>
      </c>
      <c r="B321" s="83" t="s">
        <v>385</v>
      </c>
      <c r="C321" s="100" t="s">
        <v>280</v>
      </c>
      <c r="D321" s="79" t="s">
        <v>45</v>
      </c>
      <c r="E321" s="79">
        <v>691</v>
      </c>
      <c r="F321" s="80"/>
      <c r="G321" s="82"/>
      <c r="H321" s="82"/>
    </row>
    <row r="322" spans="1:8" s="87" customFormat="1" ht="25.5" customHeight="1">
      <c r="A322" s="84">
        <v>293</v>
      </c>
      <c r="B322" s="83" t="s">
        <v>386</v>
      </c>
      <c r="C322" s="100" t="s">
        <v>280</v>
      </c>
      <c r="D322" s="79" t="s">
        <v>45</v>
      </c>
      <c r="E322" s="79">
        <v>692</v>
      </c>
      <c r="F322" s="80"/>
      <c r="G322" s="82"/>
      <c r="H322" s="82"/>
    </row>
    <row r="323" spans="1:8" s="87" customFormat="1" ht="25.5" customHeight="1">
      <c r="A323" s="84">
        <v>294</v>
      </c>
      <c r="B323" s="83" t="s">
        <v>387</v>
      </c>
      <c r="C323" s="100" t="s">
        <v>168</v>
      </c>
      <c r="D323" s="79" t="s">
        <v>45</v>
      </c>
      <c r="E323" s="79">
        <v>699</v>
      </c>
      <c r="F323" s="80"/>
      <c r="G323" s="82"/>
      <c r="H323" s="82"/>
    </row>
    <row r="324" spans="1:8" s="87" customFormat="1" ht="25.5" customHeight="1">
      <c r="A324" s="84">
        <v>295</v>
      </c>
      <c r="B324" s="83" t="s">
        <v>388</v>
      </c>
      <c r="C324" s="100" t="s">
        <v>166</v>
      </c>
      <c r="D324" s="79" t="s">
        <v>45</v>
      </c>
      <c r="E324" s="79">
        <v>700</v>
      </c>
      <c r="F324" s="80"/>
      <c r="G324" s="82"/>
      <c r="H324" s="82"/>
    </row>
    <row r="325" spans="1:8" s="87" customFormat="1" ht="25.5" customHeight="1">
      <c r="A325" s="84">
        <v>296</v>
      </c>
      <c r="B325" s="138" t="s">
        <v>389</v>
      </c>
      <c r="C325" s="139" t="s">
        <v>161</v>
      </c>
      <c r="D325" s="140" t="s">
        <v>45</v>
      </c>
      <c r="E325" s="140">
        <v>705</v>
      </c>
      <c r="F325" s="80"/>
      <c r="G325" s="82"/>
      <c r="H325" s="82"/>
    </row>
    <row r="326" spans="1:8" s="87" customFormat="1" ht="25.5" customHeight="1">
      <c r="A326" s="84">
        <v>297</v>
      </c>
      <c r="B326" s="138" t="s">
        <v>390</v>
      </c>
      <c r="C326" s="139" t="s">
        <v>11</v>
      </c>
      <c r="D326" s="140" t="s">
        <v>44</v>
      </c>
      <c r="E326" s="140">
        <v>745</v>
      </c>
      <c r="F326" s="80"/>
      <c r="G326" s="82"/>
      <c r="H326" s="82"/>
    </row>
    <row r="327" spans="1:8" s="87" customFormat="1" ht="25.5" customHeight="1">
      <c r="A327" s="84">
        <v>298</v>
      </c>
      <c r="B327" s="138" t="s">
        <v>477</v>
      </c>
      <c r="C327" s="100" t="s">
        <v>166</v>
      </c>
      <c r="D327" s="140" t="s">
        <v>45</v>
      </c>
      <c r="E327" s="140">
        <v>701</v>
      </c>
      <c r="F327" s="80"/>
      <c r="G327" s="82"/>
      <c r="H327" s="82"/>
    </row>
    <row r="328" spans="1:8" s="87" customFormat="1" ht="25.5" customHeight="1">
      <c r="A328" s="84">
        <v>299</v>
      </c>
      <c r="B328" s="138" t="s">
        <v>478</v>
      </c>
      <c r="C328" s="100" t="s">
        <v>166</v>
      </c>
      <c r="D328" s="140" t="s">
        <v>45</v>
      </c>
      <c r="E328" s="140">
        <v>702</v>
      </c>
      <c r="F328" s="80"/>
      <c r="G328" s="82"/>
      <c r="H328" s="82"/>
    </row>
    <row r="329" spans="1:8" s="87" customFormat="1" ht="25.5" customHeight="1">
      <c r="A329" s="102">
        <v>300</v>
      </c>
      <c r="B329" s="143" t="s">
        <v>479</v>
      </c>
      <c r="C329" s="137" t="s">
        <v>166</v>
      </c>
      <c r="D329" s="144" t="s">
        <v>45</v>
      </c>
      <c r="E329" s="144">
        <v>703</v>
      </c>
      <c r="F329" s="131"/>
      <c r="G329" s="82"/>
      <c r="H329" s="82"/>
    </row>
    <row r="330" spans="1:8" s="87" customFormat="1" ht="25.5" customHeight="1">
      <c r="A330" s="84">
        <v>301</v>
      </c>
      <c r="B330" s="138" t="s">
        <v>480</v>
      </c>
      <c r="C330" s="100" t="s">
        <v>166</v>
      </c>
      <c r="D330" s="140" t="s">
        <v>45</v>
      </c>
      <c r="E330" s="140">
        <v>715</v>
      </c>
      <c r="F330" s="80"/>
      <c r="G330" s="82"/>
      <c r="H330" s="82"/>
    </row>
    <row r="331" spans="1:8" s="87" customFormat="1" ht="25.5" customHeight="1">
      <c r="A331" s="84">
        <v>302</v>
      </c>
      <c r="B331" s="138" t="s">
        <v>481</v>
      </c>
      <c r="C331" s="100" t="s">
        <v>166</v>
      </c>
      <c r="D331" s="140" t="s">
        <v>45</v>
      </c>
      <c r="E331" s="140">
        <v>716</v>
      </c>
      <c r="F331" s="80"/>
      <c r="G331" s="82"/>
      <c r="H331" s="82"/>
    </row>
    <row r="332" spans="1:8" s="87" customFormat="1" ht="25.5" customHeight="1">
      <c r="A332" s="84">
        <v>303</v>
      </c>
      <c r="B332" s="138" t="s">
        <v>482</v>
      </c>
      <c r="C332" s="100" t="s">
        <v>166</v>
      </c>
      <c r="D332" s="140" t="s">
        <v>45</v>
      </c>
      <c r="E332" s="140">
        <v>717</v>
      </c>
      <c r="F332" s="80"/>
      <c r="G332" s="82"/>
      <c r="H332" s="82"/>
    </row>
    <row r="333" spans="1:8" s="87" customFormat="1" ht="25.5" customHeight="1">
      <c r="A333" s="88"/>
      <c r="B333" s="71" t="s">
        <v>430</v>
      </c>
      <c r="C333" s="88"/>
      <c r="D333" s="88"/>
      <c r="E333" s="88"/>
      <c r="F333" s="88"/>
      <c r="G333" s="82"/>
      <c r="H333" s="82"/>
    </row>
    <row r="334" spans="1:8" s="87" customFormat="1" ht="25.5" customHeight="1">
      <c r="A334" s="84">
        <v>304</v>
      </c>
      <c r="B334" s="85" t="s">
        <v>391</v>
      </c>
      <c r="C334" s="86" t="s">
        <v>151</v>
      </c>
      <c r="D334" s="81" t="s">
        <v>47</v>
      </c>
      <c r="E334" s="81">
        <v>99</v>
      </c>
      <c r="F334" s="80"/>
      <c r="G334" s="82"/>
      <c r="H334" s="82"/>
    </row>
    <row r="335" spans="1:8" s="87" customFormat="1" ht="25.5" customHeight="1">
      <c r="A335" s="84">
        <v>305</v>
      </c>
      <c r="B335" s="85" t="s">
        <v>392</v>
      </c>
      <c r="C335" s="86" t="s">
        <v>57</v>
      </c>
      <c r="D335" s="81" t="s">
        <v>44</v>
      </c>
      <c r="E335" s="81">
        <v>108</v>
      </c>
      <c r="F335" s="80"/>
      <c r="G335" s="82"/>
      <c r="H335" s="82"/>
    </row>
    <row r="336" spans="1:8" s="87" customFormat="1" ht="25.5" customHeight="1">
      <c r="A336" s="84">
        <v>306</v>
      </c>
      <c r="B336" s="85" t="s">
        <v>393</v>
      </c>
      <c r="C336" s="86" t="s">
        <v>223</v>
      </c>
      <c r="D336" s="81" t="s">
        <v>44</v>
      </c>
      <c r="E336" s="81">
        <v>159</v>
      </c>
      <c r="F336" s="80"/>
      <c r="G336" s="82"/>
      <c r="H336" s="82"/>
    </row>
    <row r="337" spans="1:8" s="87" customFormat="1" ht="25.5" customHeight="1">
      <c r="A337" s="84">
        <v>307</v>
      </c>
      <c r="B337" s="85" t="s">
        <v>394</v>
      </c>
      <c r="C337" s="86" t="s">
        <v>223</v>
      </c>
      <c r="D337" s="81" t="s">
        <v>44</v>
      </c>
      <c r="E337" s="81">
        <v>163</v>
      </c>
      <c r="F337" s="80"/>
      <c r="G337" s="82"/>
      <c r="H337" s="82"/>
    </row>
    <row r="338" spans="1:8" s="87" customFormat="1" ht="25.5" customHeight="1">
      <c r="A338" s="84">
        <v>308</v>
      </c>
      <c r="B338" s="85" t="s">
        <v>395</v>
      </c>
      <c r="C338" s="86" t="s">
        <v>223</v>
      </c>
      <c r="D338" s="81" t="s">
        <v>44</v>
      </c>
      <c r="E338" s="81">
        <v>171</v>
      </c>
      <c r="F338" s="80"/>
      <c r="G338" s="82"/>
      <c r="H338" s="82"/>
    </row>
    <row r="339" spans="1:8" s="87" customFormat="1" ht="25.5" customHeight="1">
      <c r="A339" s="84">
        <v>309</v>
      </c>
      <c r="B339" s="83" t="s">
        <v>396</v>
      </c>
      <c r="C339" s="80" t="s">
        <v>57</v>
      </c>
      <c r="D339" s="79" t="s">
        <v>44</v>
      </c>
      <c r="E339" s="79">
        <v>176</v>
      </c>
      <c r="F339" s="80"/>
      <c r="G339" s="82"/>
      <c r="H339" s="82"/>
    </row>
    <row r="340" spans="1:8" s="87" customFormat="1" ht="25.5" customHeight="1">
      <c r="A340" s="84">
        <v>310</v>
      </c>
      <c r="B340" s="85" t="s">
        <v>397</v>
      </c>
      <c r="C340" s="86" t="s">
        <v>57</v>
      </c>
      <c r="D340" s="81" t="s">
        <v>44</v>
      </c>
      <c r="E340" s="81">
        <v>188</v>
      </c>
      <c r="F340" s="80"/>
      <c r="G340" s="82"/>
      <c r="H340" s="82"/>
    </row>
    <row r="341" spans="1:8" s="87" customFormat="1" ht="25.5" customHeight="1">
      <c r="A341" s="84">
        <v>311</v>
      </c>
      <c r="B341" s="85" t="s">
        <v>398</v>
      </c>
      <c r="C341" s="86" t="s">
        <v>399</v>
      </c>
      <c r="D341" s="81" t="s">
        <v>44</v>
      </c>
      <c r="E341" s="81">
        <v>191</v>
      </c>
      <c r="F341" s="80"/>
      <c r="G341" s="82"/>
      <c r="H341" s="82"/>
    </row>
    <row r="342" spans="1:8" s="87" customFormat="1" ht="25.5" customHeight="1">
      <c r="A342" s="84">
        <v>312</v>
      </c>
      <c r="B342" s="85" t="s">
        <v>400</v>
      </c>
      <c r="C342" s="86" t="s">
        <v>223</v>
      </c>
      <c r="D342" s="81" t="s">
        <v>44</v>
      </c>
      <c r="E342" s="81">
        <v>193</v>
      </c>
      <c r="F342" s="80"/>
      <c r="G342" s="82"/>
      <c r="H342" s="82"/>
    </row>
    <row r="343" spans="1:8" s="87" customFormat="1" ht="25.5" customHeight="1">
      <c r="A343" s="84">
        <v>313</v>
      </c>
      <c r="B343" s="85" t="s">
        <v>401</v>
      </c>
      <c r="C343" s="86" t="s">
        <v>399</v>
      </c>
      <c r="D343" s="81" t="s">
        <v>44</v>
      </c>
      <c r="E343" s="81">
        <v>195</v>
      </c>
      <c r="F343" s="80"/>
      <c r="G343" s="82"/>
      <c r="H343" s="82"/>
    </row>
    <row r="344" spans="1:8" s="87" customFormat="1" ht="25.5" customHeight="1">
      <c r="A344" s="84">
        <v>314</v>
      </c>
      <c r="B344" s="85" t="s">
        <v>402</v>
      </c>
      <c r="C344" s="86" t="s">
        <v>226</v>
      </c>
      <c r="D344" s="81" t="s">
        <v>47</v>
      </c>
      <c r="E344" s="81">
        <v>927</v>
      </c>
      <c r="F344" s="80"/>
      <c r="G344" s="82"/>
      <c r="H344" s="82"/>
    </row>
    <row r="345" spans="1:8" s="87" customFormat="1" ht="25.5" customHeight="1">
      <c r="A345" s="84">
        <v>315</v>
      </c>
      <c r="B345" s="83" t="s">
        <v>403</v>
      </c>
      <c r="C345" s="100" t="s">
        <v>161</v>
      </c>
      <c r="D345" s="79" t="s">
        <v>45</v>
      </c>
      <c r="E345" s="79">
        <v>933</v>
      </c>
      <c r="F345" s="80"/>
      <c r="G345" s="82"/>
      <c r="H345" s="82"/>
    </row>
    <row r="346" spans="1:8" s="87" customFormat="1" ht="25.5" customHeight="1">
      <c r="A346" s="84">
        <v>316</v>
      </c>
      <c r="B346" s="83" t="s">
        <v>404</v>
      </c>
      <c r="C346" s="100" t="s">
        <v>161</v>
      </c>
      <c r="D346" s="79" t="s">
        <v>45</v>
      </c>
      <c r="E346" s="79">
        <v>934</v>
      </c>
      <c r="F346" s="80"/>
      <c r="G346" s="82"/>
      <c r="H346" s="82"/>
    </row>
    <row r="347" spans="1:8" s="87" customFormat="1" ht="25.5" customHeight="1">
      <c r="A347" s="84">
        <v>317</v>
      </c>
      <c r="B347" s="83" t="s">
        <v>405</v>
      </c>
      <c r="C347" s="100" t="s">
        <v>168</v>
      </c>
      <c r="D347" s="79" t="s">
        <v>45</v>
      </c>
      <c r="E347" s="79">
        <v>947</v>
      </c>
      <c r="F347" s="80"/>
      <c r="G347" s="82"/>
      <c r="H347" s="82"/>
    </row>
    <row r="348" spans="1:8" s="87" customFormat="1" ht="25.5" customHeight="1">
      <c r="A348" s="84">
        <v>318</v>
      </c>
      <c r="B348" s="83" t="s">
        <v>406</v>
      </c>
      <c r="C348" s="100" t="s">
        <v>166</v>
      </c>
      <c r="D348" s="79" t="s">
        <v>45</v>
      </c>
      <c r="E348" s="79">
        <v>948</v>
      </c>
      <c r="F348" s="80"/>
      <c r="G348" s="82"/>
      <c r="H348" s="82"/>
    </row>
    <row r="349" spans="1:8" s="83" customFormat="1" ht="25.5" customHeight="1">
      <c r="A349" s="84">
        <v>319</v>
      </c>
      <c r="B349" s="83" t="s">
        <v>483</v>
      </c>
      <c r="C349" s="100" t="s">
        <v>168</v>
      </c>
      <c r="D349" s="79" t="s">
        <v>45</v>
      </c>
      <c r="E349" s="79">
        <v>949</v>
      </c>
      <c r="F349" s="80"/>
      <c r="G349" s="82"/>
    </row>
    <row r="350" spans="1:8" s="145" customFormat="1" ht="25.5" customHeight="1">
      <c r="A350" s="84">
        <v>320</v>
      </c>
      <c r="B350" s="145" t="s">
        <v>484</v>
      </c>
      <c r="C350" s="100" t="s">
        <v>166</v>
      </c>
      <c r="D350" s="79" t="s">
        <v>45</v>
      </c>
      <c r="E350" s="79">
        <v>950</v>
      </c>
      <c r="F350" s="80"/>
    </row>
    <row r="351" spans="1:8" s="145" customFormat="1" ht="25.5" customHeight="1">
      <c r="A351" s="102">
        <v>321</v>
      </c>
      <c r="B351" s="136" t="s">
        <v>485</v>
      </c>
      <c r="C351" s="137" t="s">
        <v>166</v>
      </c>
      <c r="D351" s="133" t="s">
        <v>45</v>
      </c>
      <c r="E351" s="133">
        <v>951</v>
      </c>
      <c r="F351" s="131"/>
    </row>
  </sheetData>
  <mergeCells count="2">
    <mergeCell ref="A1:F1"/>
    <mergeCell ref="A2:F2"/>
  </mergeCells>
  <pageMargins left="0.39370078740157483" right="0.39370078740157483" top="0.70866141732283472" bottom="0.19685039370078741" header="0.31496062992125984" footer="0.31496062992125984"/>
  <pageSetup paperSize="9" scale="70" orientation="portrait" r:id="rId1"/>
  <headerFooter differentFirst="1">
    <oddHeader>&amp;C&amp;"TH SarabunIT๙,ธรรมดา"&amp;14&amp;P - 9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15" sqref="D15"/>
    </sheetView>
  </sheetViews>
  <sheetFormatPr defaultRowHeight="18"/>
  <cols>
    <col min="1" max="1" width="7.7109375" style="190" customWidth="1"/>
    <col min="2" max="2" width="7.28515625" style="190" customWidth="1"/>
    <col min="3" max="3" width="22.5703125" style="190" customWidth="1"/>
    <col min="4" max="4" width="15.28515625" style="190" customWidth="1"/>
    <col min="5" max="5" width="7.42578125" style="190" customWidth="1"/>
    <col min="6" max="6" width="9.5703125" style="190" customWidth="1"/>
    <col min="7" max="7" width="8.140625" style="190" customWidth="1"/>
    <col min="8" max="8" width="7.85546875" style="190" customWidth="1"/>
    <col min="9" max="9" width="8.85546875" style="190" customWidth="1"/>
    <col min="10" max="10" width="9.28515625" style="190" customWidth="1"/>
    <col min="11" max="12" width="9.7109375" style="190" customWidth="1"/>
    <col min="13" max="13" width="8" style="190" customWidth="1"/>
    <col min="14" max="14" width="8.85546875" style="190" customWidth="1"/>
    <col min="15" max="256" width="9.140625" style="190"/>
    <col min="257" max="257" width="7.7109375" style="190" customWidth="1"/>
    <col min="258" max="258" width="7.28515625" style="190" customWidth="1"/>
    <col min="259" max="259" width="22.5703125" style="190" customWidth="1"/>
    <col min="260" max="260" width="15.28515625" style="190" customWidth="1"/>
    <col min="261" max="261" width="7.42578125" style="190" customWidth="1"/>
    <col min="262" max="262" width="9.5703125" style="190" customWidth="1"/>
    <col min="263" max="263" width="8.140625" style="190" customWidth="1"/>
    <col min="264" max="264" width="7.85546875" style="190" customWidth="1"/>
    <col min="265" max="265" width="8.85546875" style="190" customWidth="1"/>
    <col min="266" max="266" width="9.28515625" style="190" customWidth="1"/>
    <col min="267" max="268" width="9.7109375" style="190" customWidth="1"/>
    <col min="269" max="269" width="8" style="190" customWidth="1"/>
    <col min="270" max="270" width="8.85546875" style="190" customWidth="1"/>
    <col min="271" max="512" width="9.140625" style="190"/>
    <col min="513" max="513" width="7.7109375" style="190" customWidth="1"/>
    <col min="514" max="514" width="7.28515625" style="190" customWidth="1"/>
    <col min="515" max="515" width="22.5703125" style="190" customWidth="1"/>
    <col min="516" max="516" width="15.28515625" style="190" customWidth="1"/>
    <col min="517" max="517" width="7.42578125" style="190" customWidth="1"/>
    <col min="518" max="518" width="9.5703125" style="190" customWidth="1"/>
    <col min="519" max="519" width="8.140625" style="190" customWidth="1"/>
    <col min="520" max="520" width="7.85546875" style="190" customWidth="1"/>
    <col min="521" max="521" width="8.85546875" style="190" customWidth="1"/>
    <col min="522" max="522" width="9.28515625" style="190" customWidth="1"/>
    <col min="523" max="524" width="9.7109375" style="190" customWidth="1"/>
    <col min="525" max="525" width="8" style="190" customWidth="1"/>
    <col min="526" max="526" width="8.85546875" style="190" customWidth="1"/>
    <col min="527" max="768" width="9.140625" style="190"/>
    <col min="769" max="769" width="7.7109375" style="190" customWidth="1"/>
    <col min="770" max="770" width="7.28515625" style="190" customWidth="1"/>
    <col min="771" max="771" width="22.5703125" style="190" customWidth="1"/>
    <col min="772" max="772" width="15.28515625" style="190" customWidth="1"/>
    <col min="773" max="773" width="7.42578125" style="190" customWidth="1"/>
    <col min="774" max="774" width="9.5703125" style="190" customWidth="1"/>
    <col min="775" max="775" width="8.140625" style="190" customWidth="1"/>
    <col min="776" max="776" width="7.85546875" style="190" customWidth="1"/>
    <col min="777" max="777" width="8.85546875" style="190" customWidth="1"/>
    <col min="778" max="778" width="9.28515625" style="190" customWidth="1"/>
    <col min="779" max="780" width="9.7109375" style="190" customWidth="1"/>
    <col min="781" max="781" width="8" style="190" customWidth="1"/>
    <col min="782" max="782" width="8.85546875" style="190" customWidth="1"/>
    <col min="783" max="1024" width="9.140625" style="190"/>
    <col min="1025" max="1025" width="7.7109375" style="190" customWidth="1"/>
    <col min="1026" max="1026" width="7.28515625" style="190" customWidth="1"/>
    <col min="1027" max="1027" width="22.5703125" style="190" customWidth="1"/>
    <col min="1028" max="1028" width="15.28515625" style="190" customWidth="1"/>
    <col min="1029" max="1029" width="7.42578125" style="190" customWidth="1"/>
    <col min="1030" max="1030" width="9.5703125" style="190" customWidth="1"/>
    <col min="1031" max="1031" width="8.140625" style="190" customWidth="1"/>
    <col min="1032" max="1032" width="7.85546875" style="190" customWidth="1"/>
    <col min="1033" max="1033" width="8.85546875" style="190" customWidth="1"/>
    <col min="1034" max="1034" width="9.28515625" style="190" customWidth="1"/>
    <col min="1035" max="1036" width="9.7109375" style="190" customWidth="1"/>
    <col min="1037" max="1037" width="8" style="190" customWidth="1"/>
    <col min="1038" max="1038" width="8.85546875" style="190" customWidth="1"/>
    <col min="1039" max="1280" width="9.140625" style="190"/>
    <col min="1281" max="1281" width="7.7109375" style="190" customWidth="1"/>
    <col min="1282" max="1282" width="7.28515625" style="190" customWidth="1"/>
    <col min="1283" max="1283" width="22.5703125" style="190" customWidth="1"/>
    <col min="1284" max="1284" width="15.28515625" style="190" customWidth="1"/>
    <col min="1285" max="1285" width="7.42578125" style="190" customWidth="1"/>
    <col min="1286" max="1286" width="9.5703125" style="190" customWidth="1"/>
    <col min="1287" max="1287" width="8.140625" style="190" customWidth="1"/>
    <col min="1288" max="1288" width="7.85546875" style="190" customWidth="1"/>
    <col min="1289" max="1289" width="8.85546875" style="190" customWidth="1"/>
    <col min="1290" max="1290" width="9.28515625" style="190" customWidth="1"/>
    <col min="1291" max="1292" width="9.7109375" style="190" customWidth="1"/>
    <col min="1293" max="1293" width="8" style="190" customWidth="1"/>
    <col min="1294" max="1294" width="8.85546875" style="190" customWidth="1"/>
    <col min="1295" max="1536" width="9.140625" style="190"/>
    <col min="1537" max="1537" width="7.7109375" style="190" customWidth="1"/>
    <col min="1538" max="1538" width="7.28515625" style="190" customWidth="1"/>
    <col min="1539" max="1539" width="22.5703125" style="190" customWidth="1"/>
    <col min="1540" max="1540" width="15.28515625" style="190" customWidth="1"/>
    <col min="1541" max="1541" width="7.42578125" style="190" customWidth="1"/>
    <col min="1542" max="1542" width="9.5703125" style="190" customWidth="1"/>
    <col min="1543" max="1543" width="8.140625" style="190" customWidth="1"/>
    <col min="1544" max="1544" width="7.85546875" style="190" customWidth="1"/>
    <col min="1545" max="1545" width="8.85546875" style="190" customWidth="1"/>
    <col min="1546" max="1546" width="9.28515625" style="190" customWidth="1"/>
    <col min="1547" max="1548" width="9.7109375" style="190" customWidth="1"/>
    <col min="1549" max="1549" width="8" style="190" customWidth="1"/>
    <col min="1550" max="1550" width="8.85546875" style="190" customWidth="1"/>
    <col min="1551" max="1792" width="9.140625" style="190"/>
    <col min="1793" max="1793" width="7.7109375" style="190" customWidth="1"/>
    <col min="1794" max="1794" width="7.28515625" style="190" customWidth="1"/>
    <col min="1795" max="1795" width="22.5703125" style="190" customWidth="1"/>
    <col min="1796" max="1796" width="15.28515625" style="190" customWidth="1"/>
    <col min="1797" max="1797" width="7.42578125" style="190" customWidth="1"/>
    <col min="1798" max="1798" width="9.5703125" style="190" customWidth="1"/>
    <col min="1799" max="1799" width="8.140625" style="190" customWidth="1"/>
    <col min="1800" max="1800" width="7.85546875" style="190" customWidth="1"/>
    <col min="1801" max="1801" width="8.85546875" style="190" customWidth="1"/>
    <col min="1802" max="1802" width="9.28515625" style="190" customWidth="1"/>
    <col min="1803" max="1804" width="9.7109375" style="190" customWidth="1"/>
    <col min="1805" max="1805" width="8" style="190" customWidth="1"/>
    <col min="1806" max="1806" width="8.85546875" style="190" customWidth="1"/>
    <col min="1807" max="2048" width="9.140625" style="190"/>
    <col min="2049" max="2049" width="7.7109375" style="190" customWidth="1"/>
    <col min="2050" max="2050" width="7.28515625" style="190" customWidth="1"/>
    <col min="2051" max="2051" width="22.5703125" style="190" customWidth="1"/>
    <col min="2052" max="2052" width="15.28515625" style="190" customWidth="1"/>
    <col min="2053" max="2053" width="7.42578125" style="190" customWidth="1"/>
    <col min="2054" max="2054" width="9.5703125" style="190" customWidth="1"/>
    <col min="2055" max="2055" width="8.140625" style="190" customWidth="1"/>
    <col min="2056" max="2056" width="7.85546875" style="190" customWidth="1"/>
    <col min="2057" max="2057" width="8.85546875" style="190" customWidth="1"/>
    <col min="2058" max="2058" width="9.28515625" style="190" customWidth="1"/>
    <col min="2059" max="2060" width="9.7109375" style="190" customWidth="1"/>
    <col min="2061" max="2061" width="8" style="190" customWidth="1"/>
    <col min="2062" max="2062" width="8.85546875" style="190" customWidth="1"/>
    <col min="2063" max="2304" width="9.140625" style="190"/>
    <col min="2305" max="2305" width="7.7109375" style="190" customWidth="1"/>
    <col min="2306" max="2306" width="7.28515625" style="190" customWidth="1"/>
    <col min="2307" max="2307" width="22.5703125" style="190" customWidth="1"/>
    <col min="2308" max="2308" width="15.28515625" style="190" customWidth="1"/>
    <col min="2309" max="2309" width="7.42578125" style="190" customWidth="1"/>
    <col min="2310" max="2310" width="9.5703125" style="190" customWidth="1"/>
    <col min="2311" max="2311" width="8.140625" style="190" customWidth="1"/>
    <col min="2312" max="2312" width="7.85546875" style="190" customWidth="1"/>
    <col min="2313" max="2313" width="8.85546875" style="190" customWidth="1"/>
    <col min="2314" max="2314" width="9.28515625" style="190" customWidth="1"/>
    <col min="2315" max="2316" width="9.7109375" style="190" customWidth="1"/>
    <col min="2317" max="2317" width="8" style="190" customWidth="1"/>
    <col min="2318" max="2318" width="8.85546875" style="190" customWidth="1"/>
    <col min="2319" max="2560" width="9.140625" style="190"/>
    <col min="2561" max="2561" width="7.7109375" style="190" customWidth="1"/>
    <col min="2562" max="2562" width="7.28515625" style="190" customWidth="1"/>
    <col min="2563" max="2563" width="22.5703125" style="190" customWidth="1"/>
    <col min="2564" max="2564" width="15.28515625" style="190" customWidth="1"/>
    <col min="2565" max="2565" width="7.42578125" style="190" customWidth="1"/>
    <col min="2566" max="2566" width="9.5703125" style="190" customWidth="1"/>
    <col min="2567" max="2567" width="8.140625" style="190" customWidth="1"/>
    <col min="2568" max="2568" width="7.85546875" style="190" customWidth="1"/>
    <col min="2569" max="2569" width="8.85546875" style="190" customWidth="1"/>
    <col min="2570" max="2570" width="9.28515625" style="190" customWidth="1"/>
    <col min="2571" max="2572" width="9.7109375" style="190" customWidth="1"/>
    <col min="2573" max="2573" width="8" style="190" customWidth="1"/>
    <col min="2574" max="2574" width="8.85546875" style="190" customWidth="1"/>
    <col min="2575" max="2816" width="9.140625" style="190"/>
    <col min="2817" max="2817" width="7.7109375" style="190" customWidth="1"/>
    <col min="2818" max="2818" width="7.28515625" style="190" customWidth="1"/>
    <col min="2819" max="2819" width="22.5703125" style="190" customWidth="1"/>
    <col min="2820" max="2820" width="15.28515625" style="190" customWidth="1"/>
    <col min="2821" max="2821" width="7.42578125" style="190" customWidth="1"/>
    <col min="2822" max="2822" width="9.5703125" style="190" customWidth="1"/>
    <col min="2823" max="2823" width="8.140625" style="190" customWidth="1"/>
    <col min="2824" max="2824" width="7.85546875" style="190" customWidth="1"/>
    <col min="2825" max="2825" width="8.85546875" style="190" customWidth="1"/>
    <col min="2826" max="2826" width="9.28515625" style="190" customWidth="1"/>
    <col min="2827" max="2828" width="9.7109375" style="190" customWidth="1"/>
    <col min="2829" max="2829" width="8" style="190" customWidth="1"/>
    <col min="2830" max="2830" width="8.85546875" style="190" customWidth="1"/>
    <col min="2831" max="3072" width="9.140625" style="190"/>
    <col min="3073" max="3073" width="7.7109375" style="190" customWidth="1"/>
    <col min="3074" max="3074" width="7.28515625" style="190" customWidth="1"/>
    <col min="3075" max="3075" width="22.5703125" style="190" customWidth="1"/>
    <col min="3076" max="3076" width="15.28515625" style="190" customWidth="1"/>
    <col min="3077" max="3077" width="7.42578125" style="190" customWidth="1"/>
    <col min="3078" max="3078" width="9.5703125" style="190" customWidth="1"/>
    <col min="3079" max="3079" width="8.140625" style="190" customWidth="1"/>
    <col min="3080" max="3080" width="7.85546875" style="190" customWidth="1"/>
    <col min="3081" max="3081" width="8.85546875" style="190" customWidth="1"/>
    <col min="3082" max="3082" width="9.28515625" style="190" customWidth="1"/>
    <col min="3083" max="3084" width="9.7109375" style="190" customWidth="1"/>
    <col min="3085" max="3085" width="8" style="190" customWidth="1"/>
    <col min="3086" max="3086" width="8.85546875" style="190" customWidth="1"/>
    <col min="3087" max="3328" width="9.140625" style="190"/>
    <col min="3329" max="3329" width="7.7109375" style="190" customWidth="1"/>
    <col min="3330" max="3330" width="7.28515625" style="190" customWidth="1"/>
    <col min="3331" max="3331" width="22.5703125" style="190" customWidth="1"/>
    <col min="3332" max="3332" width="15.28515625" style="190" customWidth="1"/>
    <col min="3333" max="3333" width="7.42578125" style="190" customWidth="1"/>
    <col min="3334" max="3334" width="9.5703125" style="190" customWidth="1"/>
    <col min="3335" max="3335" width="8.140625" style="190" customWidth="1"/>
    <col min="3336" max="3336" width="7.85546875" style="190" customWidth="1"/>
    <col min="3337" max="3337" width="8.85546875" style="190" customWidth="1"/>
    <col min="3338" max="3338" width="9.28515625" style="190" customWidth="1"/>
    <col min="3339" max="3340" width="9.7109375" style="190" customWidth="1"/>
    <col min="3341" max="3341" width="8" style="190" customWidth="1"/>
    <col min="3342" max="3342" width="8.85546875" style="190" customWidth="1"/>
    <col min="3343" max="3584" width="9.140625" style="190"/>
    <col min="3585" max="3585" width="7.7109375" style="190" customWidth="1"/>
    <col min="3586" max="3586" width="7.28515625" style="190" customWidth="1"/>
    <col min="3587" max="3587" width="22.5703125" style="190" customWidth="1"/>
    <col min="3588" max="3588" width="15.28515625" style="190" customWidth="1"/>
    <col min="3589" max="3589" width="7.42578125" style="190" customWidth="1"/>
    <col min="3590" max="3590" width="9.5703125" style="190" customWidth="1"/>
    <col min="3591" max="3591" width="8.140625" style="190" customWidth="1"/>
    <col min="3592" max="3592" width="7.85546875" style="190" customWidth="1"/>
    <col min="3593" max="3593" width="8.85546875" style="190" customWidth="1"/>
    <col min="3594" max="3594" width="9.28515625" style="190" customWidth="1"/>
    <col min="3595" max="3596" width="9.7109375" style="190" customWidth="1"/>
    <col min="3597" max="3597" width="8" style="190" customWidth="1"/>
    <col min="3598" max="3598" width="8.85546875" style="190" customWidth="1"/>
    <col min="3599" max="3840" width="9.140625" style="190"/>
    <col min="3841" max="3841" width="7.7109375" style="190" customWidth="1"/>
    <col min="3842" max="3842" width="7.28515625" style="190" customWidth="1"/>
    <col min="3843" max="3843" width="22.5703125" style="190" customWidth="1"/>
    <col min="3844" max="3844" width="15.28515625" style="190" customWidth="1"/>
    <col min="3845" max="3845" width="7.42578125" style="190" customWidth="1"/>
    <col min="3846" max="3846" width="9.5703125" style="190" customWidth="1"/>
    <col min="3847" max="3847" width="8.140625" style="190" customWidth="1"/>
    <col min="3848" max="3848" width="7.85546875" style="190" customWidth="1"/>
    <col min="3849" max="3849" width="8.85546875" style="190" customWidth="1"/>
    <col min="3850" max="3850" width="9.28515625" style="190" customWidth="1"/>
    <col min="3851" max="3852" width="9.7109375" style="190" customWidth="1"/>
    <col min="3853" max="3853" width="8" style="190" customWidth="1"/>
    <col min="3854" max="3854" width="8.85546875" style="190" customWidth="1"/>
    <col min="3855" max="4096" width="9.140625" style="190"/>
    <col min="4097" max="4097" width="7.7109375" style="190" customWidth="1"/>
    <col min="4098" max="4098" width="7.28515625" style="190" customWidth="1"/>
    <col min="4099" max="4099" width="22.5703125" style="190" customWidth="1"/>
    <col min="4100" max="4100" width="15.28515625" style="190" customWidth="1"/>
    <col min="4101" max="4101" width="7.42578125" style="190" customWidth="1"/>
    <col min="4102" max="4102" width="9.5703125" style="190" customWidth="1"/>
    <col min="4103" max="4103" width="8.140625" style="190" customWidth="1"/>
    <col min="4104" max="4104" width="7.85546875" style="190" customWidth="1"/>
    <col min="4105" max="4105" width="8.85546875" style="190" customWidth="1"/>
    <col min="4106" max="4106" width="9.28515625" style="190" customWidth="1"/>
    <col min="4107" max="4108" width="9.7109375" style="190" customWidth="1"/>
    <col min="4109" max="4109" width="8" style="190" customWidth="1"/>
    <col min="4110" max="4110" width="8.85546875" style="190" customWidth="1"/>
    <col min="4111" max="4352" width="9.140625" style="190"/>
    <col min="4353" max="4353" width="7.7109375" style="190" customWidth="1"/>
    <col min="4354" max="4354" width="7.28515625" style="190" customWidth="1"/>
    <col min="4355" max="4355" width="22.5703125" style="190" customWidth="1"/>
    <col min="4356" max="4356" width="15.28515625" style="190" customWidth="1"/>
    <col min="4357" max="4357" width="7.42578125" style="190" customWidth="1"/>
    <col min="4358" max="4358" width="9.5703125" style="190" customWidth="1"/>
    <col min="4359" max="4359" width="8.140625" style="190" customWidth="1"/>
    <col min="4360" max="4360" width="7.85546875" style="190" customWidth="1"/>
    <col min="4361" max="4361" width="8.85546875" style="190" customWidth="1"/>
    <col min="4362" max="4362" width="9.28515625" style="190" customWidth="1"/>
    <col min="4363" max="4364" width="9.7109375" style="190" customWidth="1"/>
    <col min="4365" max="4365" width="8" style="190" customWidth="1"/>
    <col min="4366" max="4366" width="8.85546875" style="190" customWidth="1"/>
    <col min="4367" max="4608" width="9.140625" style="190"/>
    <col min="4609" max="4609" width="7.7109375" style="190" customWidth="1"/>
    <col min="4610" max="4610" width="7.28515625" style="190" customWidth="1"/>
    <col min="4611" max="4611" width="22.5703125" style="190" customWidth="1"/>
    <col min="4612" max="4612" width="15.28515625" style="190" customWidth="1"/>
    <col min="4613" max="4613" width="7.42578125" style="190" customWidth="1"/>
    <col min="4614" max="4614" width="9.5703125" style="190" customWidth="1"/>
    <col min="4615" max="4615" width="8.140625" style="190" customWidth="1"/>
    <col min="4616" max="4616" width="7.85546875" style="190" customWidth="1"/>
    <col min="4617" max="4617" width="8.85546875" style="190" customWidth="1"/>
    <col min="4618" max="4618" width="9.28515625" style="190" customWidth="1"/>
    <col min="4619" max="4620" width="9.7109375" style="190" customWidth="1"/>
    <col min="4621" max="4621" width="8" style="190" customWidth="1"/>
    <col min="4622" max="4622" width="8.85546875" style="190" customWidth="1"/>
    <col min="4623" max="4864" width="9.140625" style="190"/>
    <col min="4865" max="4865" width="7.7109375" style="190" customWidth="1"/>
    <col min="4866" max="4866" width="7.28515625" style="190" customWidth="1"/>
    <col min="4867" max="4867" width="22.5703125" style="190" customWidth="1"/>
    <col min="4868" max="4868" width="15.28515625" style="190" customWidth="1"/>
    <col min="4869" max="4869" width="7.42578125" style="190" customWidth="1"/>
    <col min="4870" max="4870" width="9.5703125" style="190" customWidth="1"/>
    <col min="4871" max="4871" width="8.140625" style="190" customWidth="1"/>
    <col min="4872" max="4872" width="7.85546875" style="190" customWidth="1"/>
    <col min="4873" max="4873" width="8.85546875" style="190" customWidth="1"/>
    <col min="4874" max="4874" width="9.28515625" style="190" customWidth="1"/>
    <col min="4875" max="4876" width="9.7109375" style="190" customWidth="1"/>
    <col min="4877" max="4877" width="8" style="190" customWidth="1"/>
    <col min="4878" max="4878" width="8.85546875" style="190" customWidth="1"/>
    <col min="4879" max="5120" width="9.140625" style="190"/>
    <col min="5121" max="5121" width="7.7109375" style="190" customWidth="1"/>
    <col min="5122" max="5122" width="7.28515625" style="190" customWidth="1"/>
    <col min="5123" max="5123" width="22.5703125" style="190" customWidth="1"/>
    <col min="5124" max="5124" width="15.28515625" style="190" customWidth="1"/>
    <col min="5125" max="5125" width="7.42578125" style="190" customWidth="1"/>
    <col min="5126" max="5126" width="9.5703125" style="190" customWidth="1"/>
    <col min="5127" max="5127" width="8.140625" style="190" customWidth="1"/>
    <col min="5128" max="5128" width="7.85546875" style="190" customWidth="1"/>
    <col min="5129" max="5129" width="8.85546875" style="190" customWidth="1"/>
    <col min="5130" max="5130" width="9.28515625" style="190" customWidth="1"/>
    <col min="5131" max="5132" width="9.7109375" style="190" customWidth="1"/>
    <col min="5133" max="5133" width="8" style="190" customWidth="1"/>
    <col min="5134" max="5134" width="8.85546875" style="190" customWidth="1"/>
    <col min="5135" max="5376" width="9.140625" style="190"/>
    <col min="5377" max="5377" width="7.7109375" style="190" customWidth="1"/>
    <col min="5378" max="5378" width="7.28515625" style="190" customWidth="1"/>
    <col min="5379" max="5379" width="22.5703125" style="190" customWidth="1"/>
    <col min="5380" max="5380" width="15.28515625" style="190" customWidth="1"/>
    <col min="5381" max="5381" width="7.42578125" style="190" customWidth="1"/>
    <col min="5382" max="5382" width="9.5703125" style="190" customWidth="1"/>
    <col min="5383" max="5383" width="8.140625" style="190" customWidth="1"/>
    <col min="5384" max="5384" width="7.85546875" style="190" customWidth="1"/>
    <col min="5385" max="5385" width="8.85546875" style="190" customWidth="1"/>
    <col min="5386" max="5386" width="9.28515625" style="190" customWidth="1"/>
    <col min="5387" max="5388" width="9.7109375" style="190" customWidth="1"/>
    <col min="5389" max="5389" width="8" style="190" customWidth="1"/>
    <col min="5390" max="5390" width="8.85546875" style="190" customWidth="1"/>
    <col min="5391" max="5632" width="9.140625" style="190"/>
    <col min="5633" max="5633" width="7.7109375" style="190" customWidth="1"/>
    <col min="5634" max="5634" width="7.28515625" style="190" customWidth="1"/>
    <col min="5635" max="5635" width="22.5703125" style="190" customWidth="1"/>
    <col min="5636" max="5636" width="15.28515625" style="190" customWidth="1"/>
    <col min="5637" max="5637" width="7.42578125" style="190" customWidth="1"/>
    <col min="5638" max="5638" width="9.5703125" style="190" customWidth="1"/>
    <col min="5639" max="5639" width="8.140625" style="190" customWidth="1"/>
    <col min="5640" max="5640" width="7.85546875" style="190" customWidth="1"/>
    <col min="5641" max="5641" width="8.85546875" style="190" customWidth="1"/>
    <col min="5642" max="5642" width="9.28515625" style="190" customWidth="1"/>
    <col min="5643" max="5644" width="9.7109375" style="190" customWidth="1"/>
    <col min="5645" max="5645" width="8" style="190" customWidth="1"/>
    <col min="5646" max="5646" width="8.85546875" style="190" customWidth="1"/>
    <col min="5647" max="5888" width="9.140625" style="190"/>
    <col min="5889" max="5889" width="7.7109375" style="190" customWidth="1"/>
    <col min="5890" max="5890" width="7.28515625" style="190" customWidth="1"/>
    <col min="5891" max="5891" width="22.5703125" style="190" customWidth="1"/>
    <col min="5892" max="5892" width="15.28515625" style="190" customWidth="1"/>
    <col min="5893" max="5893" width="7.42578125" style="190" customWidth="1"/>
    <col min="5894" max="5894" width="9.5703125" style="190" customWidth="1"/>
    <col min="5895" max="5895" width="8.140625" style="190" customWidth="1"/>
    <col min="5896" max="5896" width="7.85546875" style="190" customWidth="1"/>
    <col min="5897" max="5897" width="8.85546875" style="190" customWidth="1"/>
    <col min="5898" max="5898" width="9.28515625" style="190" customWidth="1"/>
    <col min="5899" max="5900" width="9.7109375" style="190" customWidth="1"/>
    <col min="5901" max="5901" width="8" style="190" customWidth="1"/>
    <col min="5902" max="5902" width="8.85546875" style="190" customWidth="1"/>
    <col min="5903" max="6144" width="9.140625" style="190"/>
    <col min="6145" max="6145" width="7.7109375" style="190" customWidth="1"/>
    <col min="6146" max="6146" width="7.28515625" style="190" customWidth="1"/>
    <col min="6147" max="6147" width="22.5703125" style="190" customWidth="1"/>
    <col min="6148" max="6148" width="15.28515625" style="190" customWidth="1"/>
    <col min="6149" max="6149" width="7.42578125" style="190" customWidth="1"/>
    <col min="6150" max="6150" width="9.5703125" style="190" customWidth="1"/>
    <col min="6151" max="6151" width="8.140625" style="190" customWidth="1"/>
    <col min="6152" max="6152" width="7.85546875" style="190" customWidth="1"/>
    <col min="6153" max="6153" width="8.85546875" style="190" customWidth="1"/>
    <col min="6154" max="6154" width="9.28515625" style="190" customWidth="1"/>
    <col min="6155" max="6156" width="9.7109375" style="190" customWidth="1"/>
    <col min="6157" max="6157" width="8" style="190" customWidth="1"/>
    <col min="6158" max="6158" width="8.85546875" style="190" customWidth="1"/>
    <col min="6159" max="6400" width="9.140625" style="190"/>
    <col min="6401" max="6401" width="7.7109375" style="190" customWidth="1"/>
    <col min="6402" max="6402" width="7.28515625" style="190" customWidth="1"/>
    <col min="6403" max="6403" width="22.5703125" style="190" customWidth="1"/>
    <col min="6404" max="6404" width="15.28515625" style="190" customWidth="1"/>
    <col min="6405" max="6405" width="7.42578125" style="190" customWidth="1"/>
    <col min="6406" max="6406" width="9.5703125" style="190" customWidth="1"/>
    <col min="6407" max="6407" width="8.140625" style="190" customWidth="1"/>
    <col min="6408" max="6408" width="7.85546875" style="190" customWidth="1"/>
    <col min="6409" max="6409" width="8.85546875" style="190" customWidth="1"/>
    <col min="6410" max="6410" width="9.28515625" style="190" customWidth="1"/>
    <col min="6411" max="6412" width="9.7109375" style="190" customWidth="1"/>
    <col min="6413" max="6413" width="8" style="190" customWidth="1"/>
    <col min="6414" max="6414" width="8.85546875" style="190" customWidth="1"/>
    <col min="6415" max="6656" width="9.140625" style="190"/>
    <col min="6657" max="6657" width="7.7109375" style="190" customWidth="1"/>
    <col min="6658" max="6658" width="7.28515625" style="190" customWidth="1"/>
    <col min="6659" max="6659" width="22.5703125" style="190" customWidth="1"/>
    <col min="6660" max="6660" width="15.28515625" style="190" customWidth="1"/>
    <col min="6661" max="6661" width="7.42578125" style="190" customWidth="1"/>
    <col min="6662" max="6662" width="9.5703125" style="190" customWidth="1"/>
    <col min="6663" max="6663" width="8.140625" style="190" customWidth="1"/>
    <col min="6664" max="6664" width="7.85546875" style="190" customWidth="1"/>
    <col min="6665" max="6665" width="8.85546875" style="190" customWidth="1"/>
    <col min="6666" max="6666" width="9.28515625" style="190" customWidth="1"/>
    <col min="6667" max="6668" width="9.7109375" style="190" customWidth="1"/>
    <col min="6669" max="6669" width="8" style="190" customWidth="1"/>
    <col min="6670" max="6670" width="8.85546875" style="190" customWidth="1"/>
    <col min="6671" max="6912" width="9.140625" style="190"/>
    <col min="6913" max="6913" width="7.7109375" style="190" customWidth="1"/>
    <col min="6914" max="6914" width="7.28515625" style="190" customWidth="1"/>
    <col min="6915" max="6915" width="22.5703125" style="190" customWidth="1"/>
    <col min="6916" max="6916" width="15.28515625" style="190" customWidth="1"/>
    <col min="6917" max="6917" width="7.42578125" style="190" customWidth="1"/>
    <col min="6918" max="6918" width="9.5703125" style="190" customWidth="1"/>
    <col min="6919" max="6919" width="8.140625" style="190" customWidth="1"/>
    <col min="6920" max="6920" width="7.85546875" style="190" customWidth="1"/>
    <col min="6921" max="6921" width="8.85546875" style="190" customWidth="1"/>
    <col min="6922" max="6922" width="9.28515625" style="190" customWidth="1"/>
    <col min="6923" max="6924" width="9.7109375" style="190" customWidth="1"/>
    <col min="6925" max="6925" width="8" style="190" customWidth="1"/>
    <col min="6926" max="6926" width="8.85546875" style="190" customWidth="1"/>
    <col min="6927" max="7168" width="9.140625" style="190"/>
    <col min="7169" max="7169" width="7.7109375" style="190" customWidth="1"/>
    <col min="7170" max="7170" width="7.28515625" style="190" customWidth="1"/>
    <col min="7171" max="7171" width="22.5703125" style="190" customWidth="1"/>
    <col min="7172" max="7172" width="15.28515625" style="190" customWidth="1"/>
    <col min="7173" max="7173" width="7.42578125" style="190" customWidth="1"/>
    <col min="7174" max="7174" width="9.5703125" style="190" customWidth="1"/>
    <col min="7175" max="7175" width="8.140625" style="190" customWidth="1"/>
    <col min="7176" max="7176" width="7.85546875" style="190" customWidth="1"/>
    <col min="7177" max="7177" width="8.85546875" style="190" customWidth="1"/>
    <col min="7178" max="7178" width="9.28515625" style="190" customWidth="1"/>
    <col min="7179" max="7180" width="9.7109375" style="190" customWidth="1"/>
    <col min="7181" max="7181" width="8" style="190" customWidth="1"/>
    <col min="7182" max="7182" width="8.85546875" style="190" customWidth="1"/>
    <col min="7183" max="7424" width="9.140625" style="190"/>
    <col min="7425" max="7425" width="7.7109375" style="190" customWidth="1"/>
    <col min="7426" max="7426" width="7.28515625" style="190" customWidth="1"/>
    <col min="7427" max="7427" width="22.5703125" style="190" customWidth="1"/>
    <col min="7428" max="7428" width="15.28515625" style="190" customWidth="1"/>
    <col min="7429" max="7429" width="7.42578125" style="190" customWidth="1"/>
    <col min="7430" max="7430" width="9.5703125" style="190" customWidth="1"/>
    <col min="7431" max="7431" width="8.140625" style="190" customWidth="1"/>
    <col min="7432" max="7432" width="7.85546875" style="190" customWidth="1"/>
    <col min="7433" max="7433" width="8.85546875" style="190" customWidth="1"/>
    <col min="7434" max="7434" width="9.28515625" style="190" customWidth="1"/>
    <col min="7435" max="7436" width="9.7109375" style="190" customWidth="1"/>
    <col min="7437" max="7437" width="8" style="190" customWidth="1"/>
    <col min="7438" max="7438" width="8.85546875" style="190" customWidth="1"/>
    <col min="7439" max="7680" width="9.140625" style="190"/>
    <col min="7681" max="7681" width="7.7109375" style="190" customWidth="1"/>
    <col min="7682" max="7682" width="7.28515625" style="190" customWidth="1"/>
    <col min="7683" max="7683" width="22.5703125" style="190" customWidth="1"/>
    <col min="7684" max="7684" width="15.28515625" style="190" customWidth="1"/>
    <col min="7685" max="7685" width="7.42578125" style="190" customWidth="1"/>
    <col min="7686" max="7686" width="9.5703125" style="190" customWidth="1"/>
    <col min="7687" max="7687" width="8.140625" style="190" customWidth="1"/>
    <col min="7688" max="7688" width="7.85546875" style="190" customWidth="1"/>
    <col min="7689" max="7689" width="8.85546875" style="190" customWidth="1"/>
    <col min="7690" max="7690" width="9.28515625" style="190" customWidth="1"/>
    <col min="7691" max="7692" width="9.7109375" style="190" customWidth="1"/>
    <col min="7693" max="7693" width="8" style="190" customWidth="1"/>
    <col min="7694" max="7694" width="8.85546875" style="190" customWidth="1"/>
    <col min="7695" max="7936" width="9.140625" style="190"/>
    <col min="7937" max="7937" width="7.7109375" style="190" customWidth="1"/>
    <col min="7938" max="7938" width="7.28515625" style="190" customWidth="1"/>
    <col min="7939" max="7939" width="22.5703125" style="190" customWidth="1"/>
    <col min="7940" max="7940" width="15.28515625" style="190" customWidth="1"/>
    <col min="7941" max="7941" width="7.42578125" style="190" customWidth="1"/>
    <col min="7942" max="7942" width="9.5703125" style="190" customWidth="1"/>
    <col min="7943" max="7943" width="8.140625" style="190" customWidth="1"/>
    <col min="7944" max="7944" width="7.85546875" style="190" customWidth="1"/>
    <col min="7945" max="7945" width="8.85546875" style="190" customWidth="1"/>
    <col min="7946" max="7946" width="9.28515625" style="190" customWidth="1"/>
    <col min="7947" max="7948" width="9.7109375" style="190" customWidth="1"/>
    <col min="7949" max="7949" width="8" style="190" customWidth="1"/>
    <col min="7950" max="7950" width="8.85546875" style="190" customWidth="1"/>
    <col min="7951" max="8192" width="9.140625" style="190"/>
    <col min="8193" max="8193" width="7.7109375" style="190" customWidth="1"/>
    <col min="8194" max="8194" width="7.28515625" style="190" customWidth="1"/>
    <col min="8195" max="8195" width="22.5703125" style="190" customWidth="1"/>
    <col min="8196" max="8196" width="15.28515625" style="190" customWidth="1"/>
    <col min="8197" max="8197" width="7.42578125" style="190" customWidth="1"/>
    <col min="8198" max="8198" width="9.5703125" style="190" customWidth="1"/>
    <col min="8199" max="8199" width="8.140625" style="190" customWidth="1"/>
    <col min="8200" max="8200" width="7.85546875" style="190" customWidth="1"/>
    <col min="8201" max="8201" width="8.85546875" style="190" customWidth="1"/>
    <col min="8202" max="8202" width="9.28515625" style="190" customWidth="1"/>
    <col min="8203" max="8204" width="9.7109375" style="190" customWidth="1"/>
    <col min="8205" max="8205" width="8" style="190" customWidth="1"/>
    <col min="8206" max="8206" width="8.85546875" style="190" customWidth="1"/>
    <col min="8207" max="8448" width="9.140625" style="190"/>
    <col min="8449" max="8449" width="7.7109375" style="190" customWidth="1"/>
    <col min="8450" max="8450" width="7.28515625" style="190" customWidth="1"/>
    <col min="8451" max="8451" width="22.5703125" style="190" customWidth="1"/>
    <col min="8452" max="8452" width="15.28515625" style="190" customWidth="1"/>
    <col min="8453" max="8453" width="7.42578125" style="190" customWidth="1"/>
    <col min="8454" max="8454" width="9.5703125" style="190" customWidth="1"/>
    <col min="8455" max="8455" width="8.140625" style="190" customWidth="1"/>
    <col min="8456" max="8456" width="7.85546875" style="190" customWidth="1"/>
    <col min="8457" max="8457" width="8.85546875" style="190" customWidth="1"/>
    <col min="8458" max="8458" width="9.28515625" style="190" customWidth="1"/>
    <col min="8459" max="8460" width="9.7109375" style="190" customWidth="1"/>
    <col min="8461" max="8461" width="8" style="190" customWidth="1"/>
    <col min="8462" max="8462" width="8.85546875" style="190" customWidth="1"/>
    <col min="8463" max="8704" width="9.140625" style="190"/>
    <col min="8705" max="8705" width="7.7109375" style="190" customWidth="1"/>
    <col min="8706" max="8706" width="7.28515625" style="190" customWidth="1"/>
    <col min="8707" max="8707" width="22.5703125" style="190" customWidth="1"/>
    <col min="8708" max="8708" width="15.28515625" style="190" customWidth="1"/>
    <col min="8709" max="8709" width="7.42578125" style="190" customWidth="1"/>
    <col min="8710" max="8710" width="9.5703125" style="190" customWidth="1"/>
    <col min="8711" max="8711" width="8.140625" style="190" customWidth="1"/>
    <col min="8712" max="8712" width="7.85546875" style="190" customWidth="1"/>
    <col min="8713" max="8713" width="8.85546875" style="190" customWidth="1"/>
    <col min="8714" max="8714" width="9.28515625" style="190" customWidth="1"/>
    <col min="8715" max="8716" width="9.7109375" style="190" customWidth="1"/>
    <col min="8717" max="8717" width="8" style="190" customWidth="1"/>
    <col min="8718" max="8718" width="8.85546875" style="190" customWidth="1"/>
    <col min="8719" max="8960" width="9.140625" style="190"/>
    <col min="8961" max="8961" width="7.7109375" style="190" customWidth="1"/>
    <col min="8962" max="8962" width="7.28515625" style="190" customWidth="1"/>
    <col min="8963" max="8963" width="22.5703125" style="190" customWidth="1"/>
    <col min="8964" max="8964" width="15.28515625" style="190" customWidth="1"/>
    <col min="8965" max="8965" width="7.42578125" style="190" customWidth="1"/>
    <col min="8966" max="8966" width="9.5703125" style="190" customWidth="1"/>
    <col min="8967" max="8967" width="8.140625" style="190" customWidth="1"/>
    <col min="8968" max="8968" width="7.85546875" style="190" customWidth="1"/>
    <col min="8969" max="8969" width="8.85546875" style="190" customWidth="1"/>
    <col min="8970" max="8970" width="9.28515625" style="190" customWidth="1"/>
    <col min="8971" max="8972" width="9.7109375" style="190" customWidth="1"/>
    <col min="8973" max="8973" width="8" style="190" customWidth="1"/>
    <col min="8974" max="8974" width="8.85546875" style="190" customWidth="1"/>
    <col min="8975" max="9216" width="9.140625" style="190"/>
    <col min="9217" max="9217" width="7.7109375" style="190" customWidth="1"/>
    <col min="9218" max="9218" width="7.28515625" style="190" customWidth="1"/>
    <col min="9219" max="9219" width="22.5703125" style="190" customWidth="1"/>
    <col min="9220" max="9220" width="15.28515625" style="190" customWidth="1"/>
    <col min="9221" max="9221" width="7.42578125" style="190" customWidth="1"/>
    <col min="9222" max="9222" width="9.5703125" style="190" customWidth="1"/>
    <col min="9223" max="9223" width="8.140625" style="190" customWidth="1"/>
    <col min="9224" max="9224" width="7.85546875" style="190" customWidth="1"/>
    <col min="9225" max="9225" width="8.85546875" style="190" customWidth="1"/>
    <col min="9226" max="9226" width="9.28515625" style="190" customWidth="1"/>
    <col min="9227" max="9228" width="9.7109375" style="190" customWidth="1"/>
    <col min="9229" max="9229" width="8" style="190" customWidth="1"/>
    <col min="9230" max="9230" width="8.85546875" style="190" customWidth="1"/>
    <col min="9231" max="9472" width="9.140625" style="190"/>
    <col min="9473" max="9473" width="7.7109375" style="190" customWidth="1"/>
    <col min="9474" max="9474" width="7.28515625" style="190" customWidth="1"/>
    <col min="9475" max="9475" width="22.5703125" style="190" customWidth="1"/>
    <col min="9476" max="9476" width="15.28515625" style="190" customWidth="1"/>
    <col min="9477" max="9477" width="7.42578125" style="190" customWidth="1"/>
    <col min="9478" max="9478" width="9.5703125" style="190" customWidth="1"/>
    <col min="9479" max="9479" width="8.140625" style="190" customWidth="1"/>
    <col min="9480" max="9480" width="7.85546875" style="190" customWidth="1"/>
    <col min="9481" max="9481" width="8.85546875" style="190" customWidth="1"/>
    <col min="9482" max="9482" width="9.28515625" style="190" customWidth="1"/>
    <col min="9483" max="9484" width="9.7109375" style="190" customWidth="1"/>
    <col min="9485" max="9485" width="8" style="190" customWidth="1"/>
    <col min="9486" max="9486" width="8.85546875" style="190" customWidth="1"/>
    <col min="9487" max="9728" width="9.140625" style="190"/>
    <col min="9729" max="9729" width="7.7109375" style="190" customWidth="1"/>
    <col min="9730" max="9730" width="7.28515625" style="190" customWidth="1"/>
    <col min="9731" max="9731" width="22.5703125" style="190" customWidth="1"/>
    <col min="9732" max="9732" width="15.28515625" style="190" customWidth="1"/>
    <col min="9733" max="9733" width="7.42578125" style="190" customWidth="1"/>
    <col min="9734" max="9734" width="9.5703125" style="190" customWidth="1"/>
    <col min="9735" max="9735" width="8.140625" style="190" customWidth="1"/>
    <col min="9736" max="9736" width="7.85546875" style="190" customWidth="1"/>
    <col min="9737" max="9737" width="8.85546875" style="190" customWidth="1"/>
    <col min="9738" max="9738" width="9.28515625" style="190" customWidth="1"/>
    <col min="9739" max="9740" width="9.7109375" style="190" customWidth="1"/>
    <col min="9741" max="9741" width="8" style="190" customWidth="1"/>
    <col min="9742" max="9742" width="8.85546875" style="190" customWidth="1"/>
    <col min="9743" max="9984" width="9.140625" style="190"/>
    <col min="9985" max="9985" width="7.7109375" style="190" customWidth="1"/>
    <col min="9986" max="9986" width="7.28515625" style="190" customWidth="1"/>
    <col min="9987" max="9987" width="22.5703125" style="190" customWidth="1"/>
    <col min="9988" max="9988" width="15.28515625" style="190" customWidth="1"/>
    <col min="9989" max="9989" width="7.42578125" style="190" customWidth="1"/>
    <col min="9990" max="9990" width="9.5703125" style="190" customWidth="1"/>
    <col min="9991" max="9991" width="8.140625" style="190" customWidth="1"/>
    <col min="9992" max="9992" width="7.85546875" style="190" customWidth="1"/>
    <col min="9993" max="9993" width="8.85546875" style="190" customWidth="1"/>
    <col min="9994" max="9994" width="9.28515625" style="190" customWidth="1"/>
    <col min="9995" max="9996" width="9.7109375" style="190" customWidth="1"/>
    <col min="9997" max="9997" width="8" style="190" customWidth="1"/>
    <col min="9998" max="9998" width="8.85546875" style="190" customWidth="1"/>
    <col min="9999" max="10240" width="9.140625" style="190"/>
    <col min="10241" max="10241" width="7.7109375" style="190" customWidth="1"/>
    <col min="10242" max="10242" width="7.28515625" style="190" customWidth="1"/>
    <col min="10243" max="10243" width="22.5703125" style="190" customWidth="1"/>
    <col min="10244" max="10244" width="15.28515625" style="190" customWidth="1"/>
    <col min="10245" max="10245" width="7.42578125" style="190" customWidth="1"/>
    <col min="10246" max="10246" width="9.5703125" style="190" customWidth="1"/>
    <col min="10247" max="10247" width="8.140625" style="190" customWidth="1"/>
    <col min="10248" max="10248" width="7.85546875" style="190" customWidth="1"/>
    <col min="10249" max="10249" width="8.85546875" style="190" customWidth="1"/>
    <col min="10250" max="10250" width="9.28515625" style="190" customWidth="1"/>
    <col min="10251" max="10252" width="9.7109375" style="190" customWidth="1"/>
    <col min="10253" max="10253" width="8" style="190" customWidth="1"/>
    <col min="10254" max="10254" width="8.85546875" style="190" customWidth="1"/>
    <col min="10255" max="10496" width="9.140625" style="190"/>
    <col min="10497" max="10497" width="7.7109375" style="190" customWidth="1"/>
    <col min="10498" max="10498" width="7.28515625" style="190" customWidth="1"/>
    <col min="10499" max="10499" width="22.5703125" style="190" customWidth="1"/>
    <col min="10500" max="10500" width="15.28515625" style="190" customWidth="1"/>
    <col min="10501" max="10501" width="7.42578125" style="190" customWidth="1"/>
    <col min="10502" max="10502" width="9.5703125" style="190" customWidth="1"/>
    <col min="10503" max="10503" width="8.140625" style="190" customWidth="1"/>
    <col min="10504" max="10504" width="7.85546875" style="190" customWidth="1"/>
    <col min="10505" max="10505" width="8.85546875" style="190" customWidth="1"/>
    <col min="10506" max="10506" width="9.28515625" style="190" customWidth="1"/>
    <col min="10507" max="10508" width="9.7109375" style="190" customWidth="1"/>
    <col min="10509" max="10509" width="8" style="190" customWidth="1"/>
    <col min="10510" max="10510" width="8.85546875" style="190" customWidth="1"/>
    <col min="10511" max="10752" width="9.140625" style="190"/>
    <col min="10753" max="10753" width="7.7109375" style="190" customWidth="1"/>
    <col min="10754" max="10754" width="7.28515625" style="190" customWidth="1"/>
    <col min="10755" max="10755" width="22.5703125" style="190" customWidth="1"/>
    <col min="10756" max="10756" width="15.28515625" style="190" customWidth="1"/>
    <col min="10757" max="10757" width="7.42578125" style="190" customWidth="1"/>
    <col min="10758" max="10758" width="9.5703125" style="190" customWidth="1"/>
    <col min="10759" max="10759" width="8.140625" style="190" customWidth="1"/>
    <col min="10760" max="10760" width="7.85546875" style="190" customWidth="1"/>
    <col min="10761" max="10761" width="8.85546875" style="190" customWidth="1"/>
    <col min="10762" max="10762" width="9.28515625" style="190" customWidth="1"/>
    <col min="10763" max="10764" width="9.7109375" style="190" customWidth="1"/>
    <col min="10765" max="10765" width="8" style="190" customWidth="1"/>
    <col min="10766" max="10766" width="8.85546875" style="190" customWidth="1"/>
    <col min="10767" max="11008" width="9.140625" style="190"/>
    <col min="11009" max="11009" width="7.7109375" style="190" customWidth="1"/>
    <col min="11010" max="11010" width="7.28515625" style="190" customWidth="1"/>
    <col min="11011" max="11011" width="22.5703125" style="190" customWidth="1"/>
    <col min="11012" max="11012" width="15.28515625" style="190" customWidth="1"/>
    <col min="11013" max="11013" width="7.42578125" style="190" customWidth="1"/>
    <col min="11014" max="11014" width="9.5703125" style="190" customWidth="1"/>
    <col min="11015" max="11015" width="8.140625" style="190" customWidth="1"/>
    <col min="11016" max="11016" width="7.85546875" style="190" customWidth="1"/>
    <col min="11017" max="11017" width="8.85546875" style="190" customWidth="1"/>
    <col min="11018" max="11018" width="9.28515625" style="190" customWidth="1"/>
    <col min="11019" max="11020" width="9.7109375" style="190" customWidth="1"/>
    <col min="11021" max="11021" width="8" style="190" customWidth="1"/>
    <col min="11022" max="11022" width="8.85546875" style="190" customWidth="1"/>
    <col min="11023" max="11264" width="9.140625" style="190"/>
    <col min="11265" max="11265" width="7.7109375" style="190" customWidth="1"/>
    <col min="11266" max="11266" width="7.28515625" style="190" customWidth="1"/>
    <col min="11267" max="11267" width="22.5703125" style="190" customWidth="1"/>
    <col min="11268" max="11268" width="15.28515625" style="190" customWidth="1"/>
    <col min="11269" max="11269" width="7.42578125" style="190" customWidth="1"/>
    <col min="11270" max="11270" width="9.5703125" style="190" customWidth="1"/>
    <col min="11271" max="11271" width="8.140625" style="190" customWidth="1"/>
    <col min="11272" max="11272" width="7.85546875" style="190" customWidth="1"/>
    <col min="11273" max="11273" width="8.85546875" style="190" customWidth="1"/>
    <col min="11274" max="11274" width="9.28515625" style="190" customWidth="1"/>
    <col min="11275" max="11276" width="9.7109375" style="190" customWidth="1"/>
    <col min="11277" max="11277" width="8" style="190" customWidth="1"/>
    <col min="11278" max="11278" width="8.85546875" style="190" customWidth="1"/>
    <col min="11279" max="11520" width="9.140625" style="190"/>
    <col min="11521" max="11521" width="7.7109375" style="190" customWidth="1"/>
    <col min="11522" max="11522" width="7.28515625" style="190" customWidth="1"/>
    <col min="11523" max="11523" width="22.5703125" style="190" customWidth="1"/>
    <col min="11524" max="11524" width="15.28515625" style="190" customWidth="1"/>
    <col min="11525" max="11525" width="7.42578125" style="190" customWidth="1"/>
    <col min="11526" max="11526" width="9.5703125" style="190" customWidth="1"/>
    <col min="11527" max="11527" width="8.140625" style="190" customWidth="1"/>
    <col min="11528" max="11528" width="7.85546875" style="190" customWidth="1"/>
    <col min="11529" max="11529" width="8.85546875" style="190" customWidth="1"/>
    <col min="11530" max="11530" width="9.28515625" style="190" customWidth="1"/>
    <col min="11531" max="11532" width="9.7109375" style="190" customWidth="1"/>
    <col min="11533" max="11533" width="8" style="190" customWidth="1"/>
    <col min="11534" max="11534" width="8.85546875" style="190" customWidth="1"/>
    <col min="11535" max="11776" width="9.140625" style="190"/>
    <col min="11777" max="11777" width="7.7109375" style="190" customWidth="1"/>
    <col min="11778" max="11778" width="7.28515625" style="190" customWidth="1"/>
    <col min="11779" max="11779" width="22.5703125" style="190" customWidth="1"/>
    <col min="11780" max="11780" width="15.28515625" style="190" customWidth="1"/>
    <col min="11781" max="11781" width="7.42578125" style="190" customWidth="1"/>
    <col min="11782" max="11782" width="9.5703125" style="190" customWidth="1"/>
    <col min="11783" max="11783" width="8.140625" style="190" customWidth="1"/>
    <col min="11784" max="11784" width="7.85546875" style="190" customWidth="1"/>
    <col min="11785" max="11785" width="8.85546875" style="190" customWidth="1"/>
    <col min="11786" max="11786" width="9.28515625" style="190" customWidth="1"/>
    <col min="11787" max="11788" width="9.7109375" style="190" customWidth="1"/>
    <col min="11789" max="11789" width="8" style="190" customWidth="1"/>
    <col min="11790" max="11790" width="8.85546875" style="190" customWidth="1"/>
    <col min="11791" max="12032" width="9.140625" style="190"/>
    <col min="12033" max="12033" width="7.7109375" style="190" customWidth="1"/>
    <col min="12034" max="12034" width="7.28515625" style="190" customWidth="1"/>
    <col min="12035" max="12035" width="22.5703125" style="190" customWidth="1"/>
    <col min="12036" max="12036" width="15.28515625" style="190" customWidth="1"/>
    <col min="12037" max="12037" width="7.42578125" style="190" customWidth="1"/>
    <col min="12038" max="12038" width="9.5703125" style="190" customWidth="1"/>
    <col min="12039" max="12039" width="8.140625" style="190" customWidth="1"/>
    <col min="12040" max="12040" width="7.85546875" style="190" customWidth="1"/>
    <col min="12041" max="12041" width="8.85546875" style="190" customWidth="1"/>
    <col min="12042" max="12042" width="9.28515625" style="190" customWidth="1"/>
    <col min="12043" max="12044" width="9.7109375" style="190" customWidth="1"/>
    <col min="12045" max="12045" width="8" style="190" customWidth="1"/>
    <col min="12046" max="12046" width="8.85546875" style="190" customWidth="1"/>
    <col min="12047" max="12288" width="9.140625" style="190"/>
    <col min="12289" max="12289" width="7.7109375" style="190" customWidth="1"/>
    <col min="12290" max="12290" width="7.28515625" style="190" customWidth="1"/>
    <col min="12291" max="12291" width="22.5703125" style="190" customWidth="1"/>
    <col min="12292" max="12292" width="15.28515625" style="190" customWidth="1"/>
    <col min="12293" max="12293" width="7.42578125" style="190" customWidth="1"/>
    <col min="12294" max="12294" width="9.5703125" style="190" customWidth="1"/>
    <col min="12295" max="12295" width="8.140625" style="190" customWidth="1"/>
    <col min="12296" max="12296" width="7.85546875" style="190" customWidth="1"/>
    <col min="12297" max="12297" width="8.85546875" style="190" customWidth="1"/>
    <col min="12298" max="12298" width="9.28515625" style="190" customWidth="1"/>
    <col min="12299" max="12300" width="9.7109375" style="190" customWidth="1"/>
    <col min="12301" max="12301" width="8" style="190" customWidth="1"/>
    <col min="12302" max="12302" width="8.85546875" style="190" customWidth="1"/>
    <col min="12303" max="12544" width="9.140625" style="190"/>
    <col min="12545" max="12545" width="7.7109375" style="190" customWidth="1"/>
    <col min="12546" max="12546" width="7.28515625" style="190" customWidth="1"/>
    <col min="12547" max="12547" width="22.5703125" style="190" customWidth="1"/>
    <col min="12548" max="12548" width="15.28515625" style="190" customWidth="1"/>
    <col min="12549" max="12549" width="7.42578125" style="190" customWidth="1"/>
    <col min="12550" max="12550" width="9.5703125" style="190" customWidth="1"/>
    <col min="12551" max="12551" width="8.140625" style="190" customWidth="1"/>
    <col min="12552" max="12552" width="7.85546875" style="190" customWidth="1"/>
    <col min="12553" max="12553" width="8.85546875" style="190" customWidth="1"/>
    <col min="12554" max="12554" width="9.28515625" style="190" customWidth="1"/>
    <col min="12555" max="12556" width="9.7109375" style="190" customWidth="1"/>
    <col min="12557" max="12557" width="8" style="190" customWidth="1"/>
    <col min="12558" max="12558" width="8.85546875" style="190" customWidth="1"/>
    <col min="12559" max="12800" width="9.140625" style="190"/>
    <col min="12801" max="12801" width="7.7109375" style="190" customWidth="1"/>
    <col min="12802" max="12802" width="7.28515625" style="190" customWidth="1"/>
    <col min="12803" max="12803" width="22.5703125" style="190" customWidth="1"/>
    <col min="12804" max="12804" width="15.28515625" style="190" customWidth="1"/>
    <col min="12805" max="12805" width="7.42578125" style="190" customWidth="1"/>
    <col min="12806" max="12806" width="9.5703125" style="190" customWidth="1"/>
    <col min="12807" max="12807" width="8.140625" style="190" customWidth="1"/>
    <col min="12808" max="12808" width="7.85546875" style="190" customWidth="1"/>
    <col min="12809" max="12809" width="8.85546875" style="190" customWidth="1"/>
    <col min="12810" max="12810" width="9.28515625" style="190" customWidth="1"/>
    <col min="12811" max="12812" width="9.7109375" style="190" customWidth="1"/>
    <col min="12813" max="12813" width="8" style="190" customWidth="1"/>
    <col min="12814" max="12814" width="8.85546875" style="190" customWidth="1"/>
    <col min="12815" max="13056" width="9.140625" style="190"/>
    <col min="13057" max="13057" width="7.7109375" style="190" customWidth="1"/>
    <col min="13058" max="13058" width="7.28515625" style="190" customWidth="1"/>
    <col min="13059" max="13059" width="22.5703125" style="190" customWidth="1"/>
    <col min="13060" max="13060" width="15.28515625" style="190" customWidth="1"/>
    <col min="13061" max="13061" width="7.42578125" style="190" customWidth="1"/>
    <col min="13062" max="13062" width="9.5703125" style="190" customWidth="1"/>
    <col min="13063" max="13063" width="8.140625" style="190" customWidth="1"/>
    <col min="13064" max="13064" width="7.85546875" style="190" customWidth="1"/>
    <col min="13065" max="13065" width="8.85546875" style="190" customWidth="1"/>
    <col min="13066" max="13066" width="9.28515625" style="190" customWidth="1"/>
    <col min="13067" max="13068" width="9.7109375" style="190" customWidth="1"/>
    <col min="13069" max="13069" width="8" style="190" customWidth="1"/>
    <col min="13070" max="13070" width="8.85546875" style="190" customWidth="1"/>
    <col min="13071" max="13312" width="9.140625" style="190"/>
    <col min="13313" max="13313" width="7.7109375" style="190" customWidth="1"/>
    <col min="13314" max="13314" width="7.28515625" style="190" customWidth="1"/>
    <col min="13315" max="13315" width="22.5703125" style="190" customWidth="1"/>
    <col min="13316" max="13316" width="15.28515625" style="190" customWidth="1"/>
    <col min="13317" max="13317" width="7.42578125" style="190" customWidth="1"/>
    <col min="13318" max="13318" width="9.5703125" style="190" customWidth="1"/>
    <col min="13319" max="13319" width="8.140625" style="190" customWidth="1"/>
    <col min="13320" max="13320" width="7.85546875" style="190" customWidth="1"/>
    <col min="13321" max="13321" width="8.85546875" style="190" customWidth="1"/>
    <col min="13322" max="13322" width="9.28515625" style="190" customWidth="1"/>
    <col min="13323" max="13324" width="9.7109375" style="190" customWidth="1"/>
    <col min="13325" max="13325" width="8" style="190" customWidth="1"/>
    <col min="13326" max="13326" width="8.85546875" style="190" customWidth="1"/>
    <col min="13327" max="13568" width="9.140625" style="190"/>
    <col min="13569" max="13569" width="7.7109375" style="190" customWidth="1"/>
    <col min="13570" max="13570" width="7.28515625" style="190" customWidth="1"/>
    <col min="13571" max="13571" width="22.5703125" style="190" customWidth="1"/>
    <col min="13572" max="13572" width="15.28515625" style="190" customWidth="1"/>
    <col min="13573" max="13573" width="7.42578125" style="190" customWidth="1"/>
    <col min="13574" max="13574" width="9.5703125" style="190" customWidth="1"/>
    <col min="13575" max="13575" width="8.140625" style="190" customWidth="1"/>
    <col min="13576" max="13576" width="7.85546875" style="190" customWidth="1"/>
    <col min="13577" max="13577" width="8.85546875" style="190" customWidth="1"/>
    <col min="13578" max="13578" width="9.28515625" style="190" customWidth="1"/>
    <col min="13579" max="13580" width="9.7109375" style="190" customWidth="1"/>
    <col min="13581" max="13581" width="8" style="190" customWidth="1"/>
    <col min="13582" max="13582" width="8.85546875" style="190" customWidth="1"/>
    <col min="13583" max="13824" width="9.140625" style="190"/>
    <col min="13825" max="13825" width="7.7109375" style="190" customWidth="1"/>
    <col min="13826" max="13826" width="7.28515625" style="190" customWidth="1"/>
    <col min="13827" max="13827" width="22.5703125" style="190" customWidth="1"/>
    <col min="13828" max="13828" width="15.28515625" style="190" customWidth="1"/>
    <col min="13829" max="13829" width="7.42578125" style="190" customWidth="1"/>
    <col min="13830" max="13830" width="9.5703125" style="190" customWidth="1"/>
    <col min="13831" max="13831" width="8.140625" style="190" customWidth="1"/>
    <col min="13832" max="13832" width="7.85546875" style="190" customWidth="1"/>
    <col min="13833" max="13833" width="8.85546875" style="190" customWidth="1"/>
    <col min="13834" max="13834" width="9.28515625" style="190" customWidth="1"/>
    <col min="13835" max="13836" width="9.7109375" style="190" customWidth="1"/>
    <col min="13837" max="13837" width="8" style="190" customWidth="1"/>
    <col min="13838" max="13838" width="8.85546875" style="190" customWidth="1"/>
    <col min="13839" max="14080" width="9.140625" style="190"/>
    <col min="14081" max="14081" width="7.7109375" style="190" customWidth="1"/>
    <col min="14082" max="14082" width="7.28515625" style="190" customWidth="1"/>
    <col min="14083" max="14083" width="22.5703125" style="190" customWidth="1"/>
    <col min="14084" max="14084" width="15.28515625" style="190" customWidth="1"/>
    <col min="14085" max="14085" width="7.42578125" style="190" customWidth="1"/>
    <col min="14086" max="14086" width="9.5703125" style="190" customWidth="1"/>
    <col min="14087" max="14087" width="8.140625" style="190" customWidth="1"/>
    <col min="14088" max="14088" width="7.85546875" style="190" customWidth="1"/>
    <col min="14089" max="14089" width="8.85546875" style="190" customWidth="1"/>
    <col min="14090" max="14090" width="9.28515625" style="190" customWidth="1"/>
    <col min="14091" max="14092" width="9.7109375" style="190" customWidth="1"/>
    <col min="14093" max="14093" width="8" style="190" customWidth="1"/>
    <col min="14094" max="14094" width="8.85546875" style="190" customWidth="1"/>
    <col min="14095" max="14336" width="9.140625" style="190"/>
    <col min="14337" max="14337" width="7.7109375" style="190" customWidth="1"/>
    <col min="14338" max="14338" width="7.28515625" style="190" customWidth="1"/>
    <col min="14339" max="14339" width="22.5703125" style="190" customWidth="1"/>
    <col min="14340" max="14340" width="15.28515625" style="190" customWidth="1"/>
    <col min="14341" max="14341" width="7.42578125" style="190" customWidth="1"/>
    <col min="14342" max="14342" width="9.5703125" style="190" customWidth="1"/>
    <col min="14343" max="14343" width="8.140625" style="190" customWidth="1"/>
    <col min="14344" max="14344" width="7.85546875" style="190" customWidth="1"/>
    <col min="14345" max="14345" width="8.85546875" style="190" customWidth="1"/>
    <col min="14346" max="14346" width="9.28515625" style="190" customWidth="1"/>
    <col min="14347" max="14348" width="9.7109375" style="190" customWidth="1"/>
    <col min="14349" max="14349" width="8" style="190" customWidth="1"/>
    <col min="14350" max="14350" width="8.85546875" style="190" customWidth="1"/>
    <col min="14351" max="14592" width="9.140625" style="190"/>
    <col min="14593" max="14593" width="7.7109375" style="190" customWidth="1"/>
    <col min="14594" max="14594" width="7.28515625" style="190" customWidth="1"/>
    <col min="14595" max="14595" width="22.5703125" style="190" customWidth="1"/>
    <col min="14596" max="14596" width="15.28515625" style="190" customWidth="1"/>
    <col min="14597" max="14597" width="7.42578125" style="190" customWidth="1"/>
    <col min="14598" max="14598" width="9.5703125" style="190" customWidth="1"/>
    <col min="14599" max="14599" width="8.140625" style="190" customWidth="1"/>
    <col min="14600" max="14600" width="7.85546875" style="190" customWidth="1"/>
    <col min="14601" max="14601" width="8.85546875" style="190" customWidth="1"/>
    <col min="14602" max="14602" width="9.28515625" style="190" customWidth="1"/>
    <col min="14603" max="14604" width="9.7109375" style="190" customWidth="1"/>
    <col min="14605" max="14605" width="8" style="190" customWidth="1"/>
    <col min="14606" max="14606" width="8.85546875" style="190" customWidth="1"/>
    <col min="14607" max="14848" width="9.140625" style="190"/>
    <col min="14849" max="14849" width="7.7109375" style="190" customWidth="1"/>
    <col min="14850" max="14850" width="7.28515625" style="190" customWidth="1"/>
    <col min="14851" max="14851" width="22.5703125" style="190" customWidth="1"/>
    <col min="14852" max="14852" width="15.28515625" style="190" customWidth="1"/>
    <col min="14853" max="14853" width="7.42578125" style="190" customWidth="1"/>
    <col min="14854" max="14854" width="9.5703125" style="190" customWidth="1"/>
    <col min="14855" max="14855" width="8.140625" style="190" customWidth="1"/>
    <col min="14856" max="14856" width="7.85546875" style="190" customWidth="1"/>
    <col min="14857" max="14857" width="8.85546875" style="190" customWidth="1"/>
    <col min="14858" max="14858" width="9.28515625" style="190" customWidth="1"/>
    <col min="14859" max="14860" width="9.7109375" style="190" customWidth="1"/>
    <col min="14861" max="14861" width="8" style="190" customWidth="1"/>
    <col min="14862" max="14862" width="8.85546875" style="190" customWidth="1"/>
    <col min="14863" max="15104" width="9.140625" style="190"/>
    <col min="15105" max="15105" width="7.7109375" style="190" customWidth="1"/>
    <col min="15106" max="15106" width="7.28515625" style="190" customWidth="1"/>
    <col min="15107" max="15107" width="22.5703125" style="190" customWidth="1"/>
    <col min="15108" max="15108" width="15.28515625" style="190" customWidth="1"/>
    <col min="15109" max="15109" width="7.42578125" style="190" customWidth="1"/>
    <col min="15110" max="15110" width="9.5703125" style="190" customWidth="1"/>
    <col min="15111" max="15111" width="8.140625" style="190" customWidth="1"/>
    <col min="15112" max="15112" width="7.85546875" style="190" customWidth="1"/>
    <col min="15113" max="15113" width="8.85546875" style="190" customWidth="1"/>
    <col min="15114" max="15114" width="9.28515625" style="190" customWidth="1"/>
    <col min="15115" max="15116" width="9.7109375" style="190" customWidth="1"/>
    <col min="15117" max="15117" width="8" style="190" customWidth="1"/>
    <col min="15118" max="15118" width="8.85546875" style="190" customWidth="1"/>
    <col min="15119" max="15360" width="9.140625" style="190"/>
    <col min="15361" max="15361" width="7.7109375" style="190" customWidth="1"/>
    <col min="15362" max="15362" width="7.28515625" style="190" customWidth="1"/>
    <col min="15363" max="15363" width="22.5703125" style="190" customWidth="1"/>
    <col min="15364" max="15364" width="15.28515625" style="190" customWidth="1"/>
    <col min="15365" max="15365" width="7.42578125" style="190" customWidth="1"/>
    <col min="15366" max="15366" width="9.5703125" style="190" customWidth="1"/>
    <col min="15367" max="15367" width="8.140625" style="190" customWidth="1"/>
    <col min="15368" max="15368" width="7.85546875" style="190" customWidth="1"/>
    <col min="15369" max="15369" width="8.85546875" style="190" customWidth="1"/>
    <col min="15370" max="15370" width="9.28515625" style="190" customWidth="1"/>
    <col min="15371" max="15372" width="9.7109375" style="190" customWidth="1"/>
    <col min="15373" max="15373" width="8" style="190" customWidth="1"/>
    <col min="15374" max="15374" width="8.85546875" style="190" customWidth="1"/>
    <col min="15375" max="15616" width="9.140625" style="190"/>
    <col min="15617" max="15617" width="7.7109375" style="190" customWidth="1"/>
    <col min="15618" max="15618" width="7.28515625" style="190" customWidth="1"/>
    <col min="15619" max="15619" width="22.5703125" style="190" customWidth="1"/>
    <col min="15620" max="15620" width="15.28515625" style="190" customWidth="1"/>
    <col min="15621" max="15621" width="7.42578125" style="190" customWidth="1"/>
    <col min="15622" max="15622" width="9.5703125" style="190" customWidth="1"/>
    <col min="15623" max="15623" width="8.140625" style="190" customWidth="1"/>
    <col min="15624" max="15624" width="7.85546875" style="190" customWidth="1"/>
    <col min="15625" max="15625" width="8.85546875" style="190" customWidth="1"/>
    <col min="15626" max="15626" width="9.28515625" style="190" customWidth="1"/>
    <col min="15627" max="15628" width="9.7109375" style="190" customWidth="1"/>
    <col min="15629" max="15629" width="8" style="190" customWidth="1"/>
    <col min="15630" max="15630" width="8.85546875" style="190" customWidth="1"/>
    <col min="15631" max="15872" width="9.140625" style="190"/>
    <col min="15873" max="15873" width="7.7109375" style="190" customWidth="1"/>
    <col min="15874" max="15874" width="7.28515625" style="190" customWidth="1"/>
    <col min="15875" max="15875" width="22.5703125" style="190" customWidth="1"/>
    <col min="15876" max="15876" width="15.28515625" style="190" customWidth="1"/>
    <col min="15877" max="15877" width="7.42578125" style="190" customWidth="1"/>
    <col min="15878" max="15878" width="9.5703125" style="190" customWidth="1"/>
    <col min="15879" max="15879" width="8.140625" style="190" customWidth="1"/>
    <col min="15880" max="15880" width="7.85546875" style="190" customWidth="1"/>
    <col min="15881" max="15881" width="8.85546875" style="190" customWidth="1"/>
    <col min="15882" max="15882" width="9.28515625" style="190" customWidth="1"/>
    <col min="15883" max="15884" width="9.7109375" style="190" customWidth="1"/>
    <col min="15885" max="15885" width="8" style="190" customWidth="1"/>
    <col min="15886" max="15886" width="8.85546875" style="190" customWidth="1"/>
    <col min="15887" max="16128" width="9.140625" style="190"/>
    <col min="16129" max="16129" width="7.7109375" style="190" customWidth="1"/>
    <col min="16130" max="16130" width="7.28515625" style="190" customWidth="1"/>
    <col min="16131" max="16131" width="22.5703125" style="190" customWidth="1"/>
    <col min="16132" max="16132" width="15.28515625" style="190" customWidth="1"/>
    <col min="16133" max="16133" width="7.42578125" style="190" customWidth="1"/>
    <col min="16134" max="16134" width="9.5703125" style="190" customWidth="1"/>
    <col min="16135" max="16135" width="8.140625" style="190" customWidth="1"/>
    <col min="16136" max="16136" width="7.85546875" style="190" customWidth="1"/>
    <col min="16137" max="16137" width="8.85546875" style="190" customWidth="1"/>
    <col min="16138" max="16138" width="9.28515625" style="190" customWidth="1"/>
    <col min="16139" max="16140" width="9.7109375" style="190" customWidth="1"/>
    <col min="16141" max="16141" width="8" style="190" customWidth="1"/>
    <col min="16142" max="16142" width="8.85546875" style="190" customWidth="1"/>
    <col min="16143" max="16384" width="9.140625" style="190"/>
  </cols>
  <sheetData>
    <row r="1" spans="1:18" s="158" customFormat="1" ht="20.25">
      <c r="A1" s="156" t="s">
        <v>492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  <c r="P1" s="157"/>
      <c r="Q1" s="157"/>
      <c r="R1" s="157"/>
    </row>
    <row r="2" spans="1:18" s="158" customFormat="1" ht="20.25">
      <c r="A2" s="159" t="s">
        <v>493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7"/>
      <c r="P2" s="157"/>
      <c r="Q2" s="157"/>
      <c r="R2" s="157"/>
    </row>
    <row r="3" spans="1:18" s="163" customFormat="1" ht="18.75">
      <c r="A3" s="160" t="s">
        <v>494</v>
      </c>
      <c r="B3" s="160" t="s">
        <v>495</v>
      </c>
      <c r="C3" s="160" t="s">
        <v>496</v>
      </c>
      <c r="D3" s="160" t="s">
        <v>497</v>
      </c>
      <c r="E3" s="160" t="s">
        <v>498</v>
      </c>
      <c r="F3" s="160" t="s">
        <v>499</v>
      </c>
      <c r="G3" s="161" t="s">
        <v>500</v>
      </c>
      <c r="H3" s="160" t="s">
        <v>501</v>
      </c>
      <c r="I3" s="162" t="s">
        <v>502</v>
      </c>
      <c r="J3" s="160" t="s">
        <v>503</v>
      </c>
      <c r="K3" s="162" t="s">
        <v>504</v>
      </c>
      <c r="L3" s="160" t="s">
        <v>505</v>
      </c>
      <c r="M3" s="162" t="s">
        <v>506</v>
      </c>
      <c r="N3" s="160" t="s">
        <v>507</v>
      </c>
    </row>
    <row r="4" spans="1:18" s="167" customFormat="1" ht="56.25">
      <c r="A4" s="164" t="s">
        <v>120</v>
      </c>
      <c r="B4" s="164" t="s">
        <v>121</v>
      </c>
      <c r="C4" s="164" t="s">
        <v>1</v>
      </c>
      <c r="D4" s="164" t="s">
        <v>6</v>
      </c>
      <c r="E4" s="164" t="s">
        <v>508</v>
      </c>
      <c r="F4" s="164" t="s">
        <v>509</v>
      </c>
      <c r="G4" s="165" t="s">
        <v>510</v>
      </c>
      <c r="H4" s="164" t="s">
        <v>511</v>
      </c>
      <c r="I4" s="166" t="s">
        <v>512</v>
      </c>
      <c r="J4" s="164" t="s">
        <v>513</v>
      </c>
      <c r="K4" s="166" t="s">
        <v>514</v>
      </c>
      <c r="L4" s="164" t="s">
        <v>515</v>
      </c>
      <c r="M4" s="166" t="s">
        <v>516</v>
      </c>
      <c r="N4" s="164" t="s">
        <v>4</v>
      </c>
    </row>
    <row r="5" spans="1:18" s="179" customFormat="1" ht="18.75">
      <c r="A5" s="168"/>
      <c r="B5" s="169"/>
      <c r="C5" s="170"/>
      <c r="D5" s="171"/>
      <c r="E5" s="169"/>
      <c r="F5" s="172"/>
      <c r="G5" s="173"/>
      <c r="H5" s="174"/>
      <c r="I5" s="175"/>
      <c r="J5" s="176"/>
      <c r="K5" s="176"/>
      <c r="L5" s="176"/>
      <c r="M5" s="177"/>
      <c r="N5" s="178"/>
    </row>
    <row r="6" spans="1:18" s="179" customFormat="1" ht="18.75">
      <c r="A6" s="168"/>
      <c r="B6" s="169"/>
      <c r="C6" s="170"/>
      <c r="D6" s="171"/>
      <c r="E6" s="169"/>
      <c r="F6" s="172"/>
      <c r="G6" s="173"/>
      <c r="H6" s="174"/>
      <c r="I6" s="175"/>
      <c r="J6" s="176"/>
      <c r="K6" s="176"/>
      <c r="L6" s="176"/>
      <c r="M6" s="177"/>
      <c r="N6" s="178"/>
    </row>
    <row r="7" spans="1:18" s="179" customFormat="1" ht="18.75">
      <c r="A7" s="168"/>
      <c r="B7" s="169"/>
      <c r="C7" s="170"/>
      <c r="D7" s="171"/>
      <c r="E7" s="169"/>
      <c r="F7" s="172"/>
      <c r="G7" s="173"/>
      <c r="H7" s="174"/>
      <c r="I7" s="175"/>
      <c r="J7" s="176"/>
      <c r="K7" s="176"/>
      <c r="L7" s="176"/>
      <c r="M7" s="177"/>
      <c r="N7" s="178"/>
    </row>
    <row r="8" spans="1:18" s="179" customFormat="1" ht="18.75">
      <c r="A8" s="168"/>
      <c r="B8" s="169"/>
      <c r="C8" s="170"/>
      <c r="D8" s="171"/>
      <c r="E8" s="169"/>
      <c r="F8" s="172"/>
      <c r="G8" s="173"/>
      <c r="H8" s="174"/>
      <c r="I8" s="175"/>
      <c r="J8" s="176"/>
      <c r="K8" s="176"/>
      <c r="L8" s="176"/>
      <c r="M8" s="177"/>
      <c r="N8" s="178"/>
    </row>
    <row r="9" spans="1:18" s="179" customFormat="1" ht="18.75">
      <c r="A9" s="168"/>
      <c r="B9" s="169"/>
      <c r="C9" s="170"/>
      <c r="D9" s="171"/>
      <c r="E9" s="169"/>
      <c r="F9" s="172"/>
      <c r="G9" s="173"/>
      <c r="H9" s="174"/>
      <c r="I9" s="175"/>
      <c r="J9" s="176"/>
      <c r="K9" s="176"/>
      <c r="L9" s="176"/>
      <c r="M9" s="177"/>
      <c r="N9" s="178"/>
    </row>
    <row r="10" spans="1:18" s="179" customFormat="1" ht="18.75">
      <c r="A10" s="168"/>
      <c r="B10" s="168"/>
      <c r="C10" s="180"/>
      <c r="D10" s="180"/>
      <c r="E10" s="168"/>
      <c r="F10" s="181"/>
      <c r="G10" s="173"/>
      <c r="H10" s="174"/>
      <c r="I10" s="175"/>
      <c r="J10" s="176"/>
      <c r="K10" s="176"/>
      <c r="L10" s="176"/>
      <c r="M10" s="177"/>
      <c r="N10" s="178"/>
    </row>
    <row r="11" spans="1:18" s="179" customFormat="1" ht="18.75">
      <c r="A11" s="168"/>
      <c r="B11" s="168"/>
      <c r="C11" s="180"/>
      <c r="D11" s="180"/>
      <c r="E11" s="168"/>
      <c r="F11" s="181"/>
      <c r="G11" s="173"/>
      <c r="H11" s="174"/>
      <c r="I11" s="175"/>
      <c r="J11" s="176"/>
      <c r="K11" s="176"/>
      <c r="L11" s="176"/>
      <c r="M11" s="177"/>
      <c r="N11" s="178"/>
    </row>
    <row r="12" spans="1:18" s="179" customFormat="1" ht="18.75">
      <c r="A12" s="168"/>
      <c r="B12" s="168"/>
      <c r="C12" s="180"/>
      <c r="D12" s="180"/>
      <c r="E12" s="168"/>
      <c r="F12" s="181"/>
      <c r="G12" s="173"/>
      <c r="H12" s="174"/>
      <c r="I12" s="175"/>
      <c r="J12" s="176"/>
      <c r="K12" s="176"/>
      <c r="L12" s="176"/>
      <c r="M12" s="177"/>
      <c r="N12" s="178"/>
    </row>
    <row r="13" spans="1:18" s="179" customFormat="1" ht="18.75">
      <c r="A13" s="168"/>
      <c r="B13" s="168"/>
      <c r="C13" s="180"/>
      <c r="D13" s="180"/>
      <c r="E13" s="168"/>
      <c r="F13" s="181"/>
      <c r="G13" s="173"/>
      <c r="H13" s="174"/>
      <c r="I13" s="175"/>
      <c r="J13" s="176"/>
      <c r="K13" s="176"/>
      <c r="L13" s="176"/>
      <c r="M13" s="177"/>
      <c r="N13" s="178"/>
    </row>
    <row r="14" spans="1:18" s="179" customFormat="1" ht="18.75">
      <c r="A14" s="168"/>
      <c r="B14" s="168"/>
      <c r="C14" s="180"/>
      <c r="D14" s="180"/>
      <c r="E14" s="168"/>
      <c r="F14" s="181"/>
      <c r="G14" s="173"/>
      <c r="H14" s="174"/>
      <c r="I14" s="175"/>
      <c r="J14" s="176"/>
      <c r="K14" s="176"/>
      <c r="L14" s="176"/>
      <c r="M14" s="177"/>
      <c r="N14" s="178"/>
    </row>
    <row r="15" spans="1:18" s="179" customFormat="1" ht="18.75">
      <c r="A15" s="168"/>
      <c r="B15" s="168"/>
      <c r="C15" s="180"/>
      <c r="D15" s="180"/>
      <c r="E15" s="168"/>
      <c r="F15" s="181"/>
      <c r="G15" s="173"/>
      <c r="H15" s="174"/>
      <c r="I15" s="175"/>
      <c r="J15" s="176"/>
      <c r="K15" s="176"/>
      <c r="L15" s="176"/>
      <c r="M15" s="177"/>
      <c r="N15" s="178"/>
    </row>
    <row r="16" spans="1:18" s="179" customFormat="1" ht="18.75">
      <c r="A16" s="168"/>
      <c r="B16" s="168"/>
      <c r="C16" s="180"/>
      <c r="D16" s="180"/>
      <c r="E16" s="168"/>
      <c r="F16" s="181"/>
      <c r="G16" s="173"/>
      <c r="H16" s="174"/>
      <c r="I16" s="175"/>
      <c r="J16" s="176"/>
      <c r="K16" s="176"/>
      <c r="L16" s="176"/>
      <c r="M16" s="177"/>
      <c r="N16" s="178"/>
    </row>
    <row r="17" spans="1:14" s="158" customFormat="1" ht="18.75">
      <c r="A17" s="182"/>
      <c r="B17" s="182"/>
      <c r="C17" s="182"/>
      <c r="D17" s="182"/>
      <c r="E17" s="182"/>
      <c r="F17" s="183"/>
      <c r="G17" s="184"/>
      <c r="H17" s="185" t="str">
        <f>IF(F17&lt;&gt;"",LOOKUP(G17,'[1]ข้อมูล%การเลื่อน'!A$1:E$65536),"")</f>
        <v/>
      </c>
      <c r="I17" s="186" t="str">
        <f>IF(F17&lt;&gt;"",H17*F17,"")</f>
        <v/>
      </c>
      <c r="J17" s="187" t="str">
        <f>IF(F17&lt;&gt;"",ROUNDUP(I17,-1),"")</f>
        <v/>
      </c>
      <c r="K17" s="187" t="str">
        <f>IF(F17&lt;&gt;"",IF(J17+F17&gt;L17,L17,J17+F17),"")</f>
        <v/>
      </c>
      <c r="L17" s="187" t="str">
        <f>IF(F17&lt;&gt;"",VLOOKUP(E17,[1]ข้อมูลหลัก!G$1:H$65536,2,FALSE),"")</f>
        <v/>
      </c>
      <c r="M17" s="183" t="str">
        <f>IF(F17&lt;&gt;"",LOOKUP(G17,[1]ข้อมูลหลัก!A$1:C$65536),"")</f>
        <v/>
      </c>
      <c r="N17" s="182"/>
    </row>
    <row r="18" spans="1:14" s="188" customFormat="1" ht="18.75">
      <c r="G18" s="189" t="s">
        <v>517</v>
      </c>
    </row>
    <row r="19" spans="1:14" s="188" customFormat="1" ht="18.75">
      <c r="G19" s="189" t="s">
        <v>518</v>
      </c>
    </row>
    <row r="20" spans="1:14" s="188" customFormat="1" ht="18.75">
      <c r="G20" s="189" t="s">
        <v>519</v>
      </c>
    </row>
    <row r="21" spans="1:14" s="188" customFormat="1" ht="18.75">
      <c r="G21" s="189" t="s">
        <v>520</v>
      </c>
    </row>
  </sheetData>
  <mergeCells count="2">
    <mergeCell ref="A1:N1"/>
    <mergeCell ref="A2:N2"/>
  </mergeCells>
  <dataValidations count="1">
    <dataValidation type="decimal" allowBlank="1" showInputMessage="1" showErrorMessage="1" errorTitle="คำเตือน" error="เพื่อป้องกันการผิดพลาด_x000a_ในการคำนวณ กรุณาคีย์คะแนน_x000a_การประเมิน ภายในช่วงคะแนนระหว่าง_x000a_0-100" sqref="G5:G17 JC5:JC17 SY5:SY17 ACU5:ACU17 AMQ5:AMQ17 AWM5:AWM17 BGI5:BGI17 BQE5:BQE17 CAA5:CAA17 CJW5:CJW17 CTS5:CTS17 DDO5:DDO17 DNK5:DNK17 DXG5:DXG17 EHC5:EHC17 EQY5:EQY17 FAU5:FAU17 FKQ5:FKQ17 FUM5:FUM17 GEI5:GEI17 GOE5:GOE17 GYA5:GYA17 HHW5:HHW17 HRS5:HRS17 IBO5:IBO17 ILK5:ILK17 IVG5:IVG17 JFC5:JFC17 JOY5:JOY17 JYU5:JYU17 KIQ5:KIQ17 KSM5:KSM17 LCI5:LCI17 LME5:LME17 LWA5:LWA17 MFW5:MFW17 MPS5:MPS17 MZO5:MZO17 NJK5:NJK17 NTG5:NTG17 ODC5:ODC17 OMY5:OMY17 OWU5:OWU17 PGQ5:PGQ17 PQM5:PQM17 QAI5:QAI17 QKE5:QKE17 QUA5:QUA17 RDW5:RDW17 RNS5:RNS17 RXO5:RXO17 SHK5:SHK17 SRG5:SRG17 TBC5:TBC17 TKY5:TKY17 TUU5:TUU17 UEQ5:UEQ17 UOM5:UOM17 UYI5:UYI17 VIE5:VIE17 VSA5:VSA17 WBW5:WBW17 WLS5:WLS17 WVO5:WVO17 G65541:G65553 JC65541:JC65553 SY65541:SY65553 ACU65541:ACU65553 AMQ65541:AMQ65553 AWM65541:AWM65553 BGI65541:BGI65553 BQE65541:BQE65553 CAA65541:CAA65553 CJW65541:CJW65553 CTS65541:CTS65553 DDO65541:DDO65553 DNK65541:DNK65553 DXG65541:DXG65553 EHC65541:EHC65553 EQY65541:EQY65553 FAU65541:FAU65553 FKQ65541:FKQ65553 FUM65541:FUM65553 GEI65541:GEI65553 GOE65541:GOE65553 GYA65541:GYA65553 HHW65541:HHW65553 HRS65541:HRS65553 IBO65541:IBO65553 ILK65541:ILK65553 IVG65541:IVG65553 JFC65541:JFC65553 JOY65541:JOY65553 JYU65541:JYU65553 KIQ65541:KIQ65553 KSM65541:KSM65553 LCI65541:LCI65553 LME65541:LME65553 LWA65541:LWA65553 MFW65541:MFW65553 MPS65541:MPS65553 MZO65541:MZO65553 NJK65541:NJK65553 NTG65541:NTG65553 ODC65541:ODC65553 OMY65541:OMY65553 OWU65541:OWU65553 PGQ65541:PGQ65553 PQM65541:PQM65553 QAI65541:QAI65553 QKE65541:QKE65553 QUA65541:QUA65553 RDW65541:RDW65553 RNS65541:RNS65553 RXO65541:RXO65553 SHK65541:SHK65553 SRG65541:SRG65553 TBC65541:TBC65553 TKY65541:TKY65553 TUU65541:TUU65553 UEQ65541:UEQ65553 UOM65541:UOM65553 UYI65541:UYI65553 VIE65541:VIE65553 VSA65541:VSA65553 WBW65541:WBW65553 WLS65541:WLS65553 WVO65541:WVO65553 G131077:G131089 JC131077:JC131089 SY131077:SY131089 ACU131077:ACU131089 AMQ131077:AMQ131089 AWM131077:AWM131089 BGI131077:BGI131089 BQE131077:BQE131089 CAA131077:CAA131089 CJW131077:CJW131089 CTS131077:CTS131089 DDO131077:DDO131089 DNK131077:DNK131089 DXG131077:DXG131089 EHC131077:EHC131089 EQY131077:EQY131089 FAU131077:FAU131089 FKQ131077:FKQ131089 FUM131077:FUM131089 GEI131077:GEI131089 GOE131077:GOE131089 GYA131077:GYA131089 HHW131077:HHW131089 HRS131077:HRS131089 IBO131077:IBO131089 ILK131077:ILK131089 IVG131077:IVG131089 JFC131077:JFC131089 JOY131077:JOY131089 JYU131077:JYU131089 KIQ131077:KIQ131089 KSM131077:KSM131089 LCI131077:LCI131089 LME131077:LME131089 LWA131077:LWA131089 MFW131077:MFW131089 MPS131077:MPS131089 MZO131077:MZO131089 NJK131077:NJK131089 NTG131077:NTG131089 ODC131077:ODC131089 OMY131077:OMY131089 OWU131077:OWU131089 PGQ131077:PGQ131089 PQM131077:PQM131089 QAI131077:QAI131089 QKE131077:QKE131089 QUA131077:QUA131089 RDW131077:RDW131089 RNS131077:RNS131089 RXO131077:RXO131089 SHK131077:SHK131089 SRG131077:SRG131089 TBC131077:TBC131089 TKY131077:TKY131089 TUU131077:TUU131089 UEQ131077:UEQ131089 UOM131077:UOM131089 UYI131077:UYI131089 VIE131077:VIE131089 VSA131077:VSA131089 WBW131077:WBW131089 WLS131077:WLS131089 WVO131077:WVO131089 G196613:G196625 JC196613:JC196625 SY196613:SY196625 ACU196613:ACU196625 AMQ196613:AMQ196625 AWM196613:AWM196625 BGI196613:BGI196625 BQE196613:BQE196625 CAA196613:CAA196625 CJW196613:CJW196625 CTS196613:CTS196625 DDO196613:DDO196625 DNK196613:DNK196625 DXG196613:DXG196625 EHC196613:EHC196625 EQY196613:EQY196625 FAU196613:FAU196625 FKQ196613:FKQ196625 FUM196613:FUM196625 GEI196613:GEI196625 GOE196613:GOE196625 GYA196613:GYA196625 HHW196613:HHW196625 HRS196613:HRS196625 IBO196613:IBO196625 ILK196613:ILK196625 IVG196613:IVG196625 JFC196613:JFC196625 JOY196613:JOY196625 JYU196613:JYU196625 KIQ196613:KIQ196625 KSM196613:KSM196625 LCI196613:LCI196625 LME196613:LME196625 LWA196613:LWA196625 MFW196613:MFW196625 MPS196613:MPS196625 MZO196613:MZO196625 NJK196613:NJK196625 NTG196613:NTG196625 ODC196613:ODC196625 OMY196613:OMY196625 OWU196613:OWU196625 PGQ196613:PGQ196625 PQM196613:PQM196625 QAI196613:QAI196625 QKE196613:QKE196625 QUA196613:QUA196625 RDW196613:RDW196625 RNS196613:RNS196625 RXO196613:RXO196625 SHK196613:SHK196625 SRG196613:SRG196625 TBC196613:TBC196625 TKY196613:TKY196625 TUU196613:TUU196625 UEQ196613:UEQ196625 UOM196613:UOM196625 UYI196613:UYI196625 VIE196613:VIE196625 VSA196613:VSA196625 WBW196613:WBW196625 WLS196613:WLS196625 WVO196613:WVO196625 G262149:G262161 JC262149:JC262161 SY262149:SY262161 ACU262149:ACU262161 AMQ262149:AMQ262161 AWM262149:AWM262161 BGI262149:BGI262161 BQE262149:BQE262161 CAA262149:CAA262161 CJW262149:CJW262161 CTS262149:CTS262161 DDO262149:DDO262161 DNK262149:DNK262161 DXG262149:DXG262161 EHC262149:EHC262161 EQY262149:EQY262161 FAU262149:FAU262161 FKQ262149:FKQ262161 FUM262149:FUM262161 GEI262149:GEI262161 GOE262149:GOE262161 GYA262149:GYA262161 HHW262149:HHW262161 HRS262149:HRS262161 IBO262149:IBO262161 ILK262149:ILK262161 IVG262149:IVG262161 JFC262149:JFC262161 JOY262149:JOY262161 JYU262149:JYU262161 KIQ262149:KIQ262161 KSM262149:KSM262161 LCI262149:LCI262161 LME262149:LME262161 LWA262149:LWA262161 MFW262149:MFW262161 MPS262149:MPS262161 MZO262149:MZO262161 NJK262149:NJK262161 NTG262149:NTG262161 ODC262149:ODC262161 OMY262149:OMY262161 OWU262149:OWU262161 PGQ262149:PGQ262161 PQM262149:PQM262161 QAI262149:QAI262161 QKE262149:QKE262161 QUA262149:QUA262161 RDW262149:RDW262161 RNS262149:RNS262161 RXO262149:RXO262161 SHK262149:SHK262161 SRG262149:SRG262161 TBC262149:TBC262161 TKY262149:TKY262161 TUU262149:TUU262161 UEQ262149:UEQ262161 UOM262149:UOM262161 UYI262149:UYI262161 VIE262149:VIE262161 VSA262149:VSA262161 WBW262149:WBW262161 WLS262149:WLS262161 WVO262149:WVO262161 G327685:G327697 JC327685:JC327697 SY327685:SY327697 ACU327685:ACU327697 AMQ327685:AMQ327697 AWM327685:AWM327697 BGI327685:BGI327697 BQE327685:BQE327697 CAA327685:CAA327697 CJW327685:CJW327697 CTS327685:CTS327697 DDO327685:DDO327697 DNK327685:DNK327697 DXG327685:DXG327697 EHC327685:EHC327697 EQY327685:EQY327697 FAU327685:FAU327697 FKQ327685:FKQ327697 FUM327685:FUM327697 GEI327685:GEI327697 GOE327685:GOE327697 GYA327685:GYA327697 HHW327685:HHW327697 HRS327685:HRS327697 IBO327685:IBO327697 ILK327685:ILK327697 IVG327685:IVG327697 JFC327685:JFC327697 JOY327685:JOY327697 JYU327685:JYU327697 KIQ327685:KIQ327697 KSM327685:KSM327697 LCI327685:LCI327697 LME327685:LME327697 LWA327685:LWA327697 MFW327685:MFW327697 MPS327685:MPS327697 MZO327685:MZO327697 NJK327685:NJK327697 NTG327685:NTG327697 ODC327685:ODC327697 OMY327685:OMY327697 OWU327685:OWU327697 PGQ327685:PGQ327697 PQM327685:PQM327697 QAI327685:QAI327697 QKE327685:QKE327697 QUA327685:QUA327697 RDW327685:RDW327697 RNS327685:RNS327697 RXO327685:RXO327697 SHK327685:SHK327697 SRG327685:SRG327697 TBC327685:TBC327697 TKY327685:TKY327697 TUU327685:TUU327697 UEQ327685:UEQ327697 UOM327685:UOM327697 UYI327685:UYI327697 VIE327685:VIE327697 VSA327685:VSA327697 WBW327685:WBW327697 WLS327685:WLS327697 WVO327685:WVO327697 G393221:G393233 JC393221:JC393233 SY393221:SY393233 ACU393221:ACU393233 AMQ393221:AMQ393233 AWM393221:AWM393233 BGI393221:BGI393233 BQE393221:BQE393233 CAA393221:CAA393233 CJW393221:CJW393233 CTS393221:CTS393233 DDO393221:DDO393233 DNK393221:DNK393233 DXG393221:DXG393233 EHC393221:EHC393233 EQY393221:EQY393233 FAU393221:FAU393233 FKQ393221:FKQ393233 FUM393221:FUM393233 GEI393221:GEI393233 GOE393221:GOE393233 GYA393221:GYA393233 HHW393221:HHW393233 HRS393221:HRS393233 IBO393221:IBO393233 ILK393221:ILK393233 IVG393221:IVG393233 JFC393221:JFC393233 JOY393221:JOY393233 JYU393221:JYU393233 KIQ393221:KIQ393233 KSM393221:KSM393233 LCI393221:LCI393233 LME393221:LME393233 LWA393221:LWA393233 MFW393221:MFW393233 MPS393221:MPS393233 MZO393221:MZO393233 NJK393221:NJK393233 NTG393221:NTG393233 ODC393221:ODC393233 OMY393221:OMY393233 OWU393221:OWU393233 PGQ393221:PGQ393233 PQM393221:PQM393233 QAI393221:QAI393233 QKE393221:QKE393233 QUA393221:QUA393233 RDW393221:RDW393233 RNS393221:RNS393233 RXO393221:RXO393233 SHK393221:SHK393233 SRG393221:SRG393233 TBC393221:TBC393233 TKY393221:TKY393233 TUU393221:TUU393233 UEQ393221:UEQ393233 UOM393221:UOM393233 UYI393221:UYI393233 VIE393221:VIE393233 VSA393221:VSA393233 WBW393221:WBW393233 WLS393221:WLS393233 WVO393221:WVO393233 G458757:G458769 JC458757:JC458769 SY458757:SY458769 ACU458757:ACU458769 AMQ458757:AMQ458769 AWM458757:AWM458769 BGI458757:BGI458769 BQE458757:BQE458769 CAA458757:CAA458769 CJW458757:CJW458769 CTS458757:CTS458769 DDO458757:DDO458769 DNK458757:DNK458769 DXG458757:DXG458769 EHC458757:EHC458769 EQY458757:EQY458769 FAU458757:FAU458769 FKQ458757:FKQ458769 FUM458757:FUM458769 GEI458757:GEI458769 GOE458757:GOE458769 GYA458757:GYA458769 HHW458757:HHW458769 HRS458757:HRS458769 IBO458757:IBO458769 ILK458757:ILK458769 IVG458757:IVG458769 JFC458757:JFC458769 JOY458757:JOY458769 JYU458757:JYU458769 KIQ458757:KIQ458769 KSM458757:KSM458769 LCI458757:LCI458769 LME458757:LME458769 LWA458757:LWA458769 MFW458757:MFW458769 MPS458757:MPS458769 MZO458757:MZO458769 NJK458757:NJK458769 NTG458757:NTG458769 ODC458757:ODC458769 OMY458757:OMY458769 OWU458757:OWU458769 PGQ458757:PGQ458769 PQM458757:PQM458769 QAI458757:QAI458769 QKE458757:QKE458769 QUA458757:QUA458769 RDW458757:RDW458769 RNS458757:RNS458769 RXO458757:RXO458769 SHK458757:SHK458769 SRG458757:SRG458769 TBC458757:TBC458769 TKY458757:TKY458769 TUU458757:TUU458769 UEQ458757:UEQ458769 UOM458757:UOM458769 UYI458757:UYI458769 VIE458757:VIE458769 VSA458757:VSA458769 WBW458757:WBW458769 WLS458757:WLS458769 WVO458757:WVO458769 G524293:G524305 JC524293:JC524305 SY524293:SY524305 ACU524293:ACU524305 AMQ524293:AMQ524305 AWM524293:AWM524305 BGI524293:BGI524305 BQE524293:BQE524305 CAA524293:CAA524305 CJW524293:CJW524305 CTS524293:CTS524305 DDO524293:DDO524305 DNK524293:DNK524305 DXG524293:DXG524305 EHC524293:EHC524305 EQY524293:EQY524305 FAU524293:FAU524305 FKQ524293:FKQ524305 FUM524293:FUM524305 GEI524293:GEI524305 GOE524293:GOE524305 GYA524293:GYA524305 HHW524293:HHW524305 HRS524293:HRS524305 IBO524293:IBO524305 ILK524293:ILK524305 IVG524293:IVG524305 JFC524293:JFC524305 JOY524293:JOY524305 JYU524293:JYU524305 KIQ524293:KIQ524305 KSM524293:KSM524305 LCI524293:LCI524305 LME524293:LME524305 LWA524293:LWA524305 MFW524293:MFW524305 MPS524293:MPS524305 MZO524293:MZO524305 NJK524293:NJK524305 NTG524293:NTG524305 ODC524293:ODC524305 OMY524293:OMY524305 OWU524293:OWU524305 PGQ524293:PGQ524305 PQM524293:PQM524305 QAI524293:QAI524305 QKE524293:QKE524305 QUA524293:QUA524305 RDW524293:RDW524305 RNS524293:RNS524305 RXO524293:RXO524305 SHK524293:SHK524305 SRG524293:SRG524305 TBC524293:TBC524305 TKY524293:TKY524305 TUU524293:TUU524305 UEQ524293:UEQ524305 UOM524293:UOM524305 UYI524293:UYI524305 VIE524293:VIE524305 VSA524293:VSA524305 WBW524293:WBW524305 WLS524293:WLS524305 WVO524293:WVO524305 G589829:G589841 JC589829:JC589841 SY589829:SY589841 ACU589829:ACU589841 AMQ589829:AMQ589841 AWM589829:AWM589841 BGI589829:BGI589841 BQE589829:BQE589841 CAA589829:CAA589841 CJW589829:CJW589841 CTS589829:CTS589841 DDO589829:DDO589841 DNK589829:DNK589841 DXG589829:DXG589841 EHC589829:EHC589841 EQY589829:EQY589841 FAU589829:FAU589841 FKQ589829:FKQ589841 FUM589829:FUM589841 GEI589829:GEI589841 GOE589829:GOE589841 GYA589829:GYA589841 HHW589829:HHW589841 HRS589829:HRS589841 IBO589829:IBO589841 ILK589829:ILK589841 IVG589829:IVG589841 JFC589829:JFC589841 JOY589829:JOY589841 JYU589829:JYU589841 KIQ589829:KIQ589841 KSM589829:KSM589841 LCI589829:LCI589841 LME589829:LME589841 LWA589829:LWA589841 MFW589829:MFW589841 MPS589829:MPS589841 MZO589829:MZO589841 NJK589829:NJK589841 NTG589829:NTG589841 ODC589829:ODC589841 OMY589829:OMY589841 OWU589829:OWU589841 PGQ589829:PGQ589841 PQM589829:PQM589841 QAI589829:QAI589841 QKE589829:QKE589841 QUA589829:QUA589841 RDW589829:RDW589841 RNS589829:RNS589841 RXO589829:RXO589841 SHK589829:SHK589841 SRG589829:SRG589841 TBC589829:TBC589841 TKY589829:TKY589841 TUU589829:TUU589841 UEQ589829:UEQ589841 UOM589829:UOM589841 UYI589829:UYI589841 VIE589829:VIE589841 VSA589829:VSA589841 WBW589829:WBW589841 WLS589829:WLS589841 WVO589829:WVO589841 G655365:G655377 JC655365:JC655377 SY655365:SY655377 ACU655365:ACU655377 AMQ655365:AMQ655377 AWM655365:AWM655377 BGI655365:BGI655377 BQE655365:BQE655377 CAA655365:CAA655377 CJW655365:CJW655377 CTS655365:CTS655377 DDO655365:DDO655377 DNK655365:DNK655377 DXG655365:DXG655377 EHC655365:EHC655377 EQY655365:EQY655377 FAU655365:FAU655377 FKQ655365:FKQ655377 FUM655365:FUM655377 GEI655365:GEI655377 GOE655365:GOE655377 GYA655365:GYA655377 HHW655365:HHW655377 HRS655365:HRS655377 IBO655365:IBO655377 ILK655365:ILK655377 IVG655365:IVG655377 JFC655365:JFC655377 JOY655365:JOY655377 JYU655365:JYU655377 KIQ655365:KIQ655377 KSM655365:KSM655377 LCI655365:LCI655377 LME655365:LME655377 LWA655365:LWA655377 MFW655365:MFW655377 MPS655365:MPS655377 MZO655365:MZO655377 NJK655365:NJK655377 NTG655365:NTG655377 ODC655365:ODC655377 OMY655365:OMY655377 OWU655365:OWU655377 PGQ655365:PGQ655377 PQM655365:PQM655377 QAI655365:QAI655377 QKE655365:QKE655377 QUA655365:QUA655377 RDW655365:RDW655377 RNS655365:RNS655377 RXO655365:RXO655377 SHK655365:SHK655377 SRG655365:SRG655377 TBC655365:TBC655377 TKY655365:TKY655377 TUU655365:TUU655377 UEQ655365:UEQ655377 UOM655365:UOM655377 UYI655365:UYI655377 VIE655365:VIE655377 VSA655365:VSA655377 WBW655365:WBW655377 WLS655365:WLS655377 WVO655365:WVO655377 G720901:G720913 JC720901:JC720913 SY720901:SY720913 ACU720901:ACU720913 AMQ720901:AMQ720913 AWM720901:AWM720913 BGI720901:BGI720913 BQE720901:BQE720913 CAA720901:CAA720913 CJW720901:CJW720913 CTS720901:CTS720913 DDO720901:DDO720913 DNK720901:DNK720913 DXG720901:DXG720913 EHC720901:EHC720913 EQY720901:EQY720913 FAU720901:FAU720913 FKQ720901:FKQ720913 FUM720901:FUM720913 GEI720901:GEI720913 GOE720901:GOE720913 GYA720901:GYA720913 HHW720901:HHW720913 HRS720901:HRS720913 IBO720901:IBO720913 ILK720901:ILK720913 IVG720901:IVG720913 JFC720901:JFC720913 JOY720901:JOY720913 JYU720901:JYU720913 KIQ720901:KIQ720913 KSM720901:KSM720913 LCI720901:LCI720913 LME720901:LME720913 LWA720901:LWA720913 MFW720901:MFW720913 MPS720901:MPS720913 MZO720901:MZO720913 NJK720901:NJK720913 NTG720901:NTG720913 ODC720901:ODC720913 OMY720901:OMY720913 OWU720901:OWU720913 PGQ720901:PGQ720913 PQM720901:PQM720913 QAI720901:QAI720913 QKE720901:QKE720913 QUA720901:QUA720913 RDW720901:RDW720913 RNS720901:RNS720913 RXO720901:RXO720913 SHK720901:SHK720913 SRG720901:SRG720913 TBC720901:TBC720913 TKY720901:TKY720913 TUU720901:TUU720913 UEQ720901:UEQ720913 UOM720901:UOM720913 UYI720901:UYI720913 VIE720901:VIE720913 VSA720901:VSA720913 WBW720901:WBW720913 WLS720901:WLS720913 WVO720901:WVO720913 G786437:G786449 JC786437:JC786449 SY786437:SY786449 ACU786437:ACU786449 AMQ786437:AMQ786449 AWM786437:AWM786449 BGI786437:BGI786449 BQE786437:BQE786449 CAA786437:CAA786449 CJW786437:CJW786449 CTS786437:CTS786449 DDO786437:DDO786449 DNK786437:DNK786449 DXG786437:DXG786449 EHC786437:EHC786449 EQY786437:EQY786449 FAU786437:FAU786449 FKQ786437:FKQ786449 FUM786437:FUM786449 GEI786437:GEI786449 GOE786437:GOE786449 GYA786437:GYA786449 HHW786437:HHW786449 HRS786437:HRS786449 IBO786437:IBO786449 ILK786437:ILK786449 IVG786437:IVG786449 JFC786437:JFC786449 JOY786437:JOY786449 JYU786437:JYU786449 KIQ786437:KIQ786449 KSM786437:KSM786449 LCI786437:LCI786449 LME786437:LME786449 LWA786437:LWA786449 MFW786437:MFW786449 MPS786437:MPS786449 MZO786437:MZO786449 NJK786437:NJK786449 NTG786437:NTG786449 ODC786437:ODC786449 OMY786437:OMY786449 OWU786437:OWU786449 PGQ786437:PGQ786449 PQM786437:PQM786449 QAI786437:QAI786449 QKE786437:QKE786449 QUA786437:QUA786449 RDW786437:RDW786449 RNS786437:RNS786449 RXO786437:RXO786449 SHK786437:SHK786449 SRG786437:SRG786449 TBC786437:TBC786449 TKY786437:TKY786449 TUU786437:TUU786449 UEQ786437:UEQ786449 UOM786437:UOM786449 UYI786437:UYI786449 VIE786437:VIE786449 VSA786437:VSA786449 WBW786437:WBW786449 WLS786437:WLS786449 WVO786437:WVO786449 G851973:G851985 JC851973:JC851985 SY851973:SY851985 ACU851973:ACU851985 AMQ851973:AMQ851985 AWM851973:AWM851985 BGI851973:BGI851985 BQE851973:BQE851985 CAA851973:CAA851985 CJW851973:CJW851985 CTS851973:CTS851985 DDO851973:DDO851985 DNK851973:DNK851985 DXG851973:DXG851985 EHC851973:EHC851985 EQY851973:EQY851985 FAU851973:FAU851985 FKQ851973:FKQ851985 FUM851973:FUM851985 GEI851973:GEI851985 GOE851973:GOE851985 GYA851973:GYA851985 HHW851973:HHW851985 HRS851973:HRS851985 IBO851973:IBO851985 ILK851973:ILK851985 IVG851973:IVG851985 JFC851973:JFC851985 JOY851973:JOY851985 JYU851973:JYU851985 KIQ851973:KIQ851985 KSM851973:KSM851985 LCI851973:LCI851985 LME851973:LME851985 LWA851973:LWA851985 MFW851973:MFW851985 MPS851973:MPS851985 MZO851973:MZO851985 NJK851973:NJK851985 NTG851973:NTG851985 ODC851973:ODC851985 OMY851973:OMY851985 OWU851973:OWU851985 PGQ851973:PGQ851985 PQM851973:PQM851985 QAI851973:QAI851985 QKE851973:QKE851985 QUA851973:QUA851985 RDW851973:RDW851985 RNS851973:RNS851985 RXO851973:RXO851985 SHK851973:SHK851985 SRG851973:SRG851985 TBC851973:TBC851985 TKY851973:TKY851985 TUU851973:TUU851985 UEQ851973:UEQ851985 UOM851973:UOM851985 UYI851973:UYI851985 VIE851973:VIE851985 VSA851973:VSA851985 WBW851973:WBW851985 WLS851973:WLS851985 WVO851973:WVO851985 G917509:G917521 JC917509:JC917521 SY917509:SY917521 ACU917509:ACU917521 AMQ917509:AMQ917521 AWM917509:AWM917521 BGI917509:BGI917521 BQE917509:BQE917521 CAA917509:CAA917521 CJW917509:CJW917521 CTS917509:CTS917521 DDO917509:DDO917521 DNK917509:DNK917521 DXG917509:DXG917521 EHC917509:EHC917521 EQY917509:EQY917521 FAU917509:FAU917521 FKQ917509:FKQ917521 FUM917509:FUM917521 GEI917509:GEI917521 GOE917509:GOE917521 GYA917509:GYA917521 HHW917509:HHW917521 HRS917509:HRS917521 IBO917509:IBO917521 ILK917509:ILK917521 IVG917509:IVG917521 JFC917509:JFC917521 JOY917509:JOY917521 JYU917509:JYU917521 KIQ917509:KIQ917521 KSM917509:KSM917521 LCI917509:LCI917521 LME917509:LME917521 LWA917509:LWA917521 MFW917509:MFW917521 MPS917509:MPS917521 MZO917509:MZO917521 NJK917509:NJK917521 NTG917509:NTG917521 ODC917509:ODC917521 OMY917509:OMY917521 OWU917509:OWU917521 PGQ917509:PGQ917521 PQM917509:PQM917521 QAI917509:QAI917521 QKE917509:QKE917521 QUA917509:QUA917521 RDW917509:RDW917521 RNS917509:RNS917521 RXO917509:RXO917521 SHK917509:SHK917521 SRG917509:SRG917521 TBC917509:TBC917521 TKY917509:TKY917521 TUU917509:TUU917521 UEQ917509:UEQ917521 UOM917509:UOM917521 UYI917509:UYI917521 VIE917509:VIE917521 VSA917509:VSA917521 WBW917509:WBW917521 WLS917509:WLS917521 WVO917509:WVO917521 G983045:G983057 JC983045:JC983057 SY983045:SY983057 ACU983045:ACU983057 AMQ983045:AMQ983057 AWM983045:AWM983057 BGI983045:BGI983057 BQE983045:BQE983057 CAA983045:CAA983057 CJW983045:CJW983057 CTS983045:CTS983057 DDO983045:DDO983057 DNK983045:DNK983057 DXG983045:DXG983057 EHC983045:EHC983057 EQY983045:EQY983057 FAU983045:FAU983057 FKQ983045:FKQ983057 FUM983045:FUM983057 GEI983045:GEI983057 GOE983045:GOE983057 GYA983045:GYA983057 HHW983045:HHW983057 HRS983045:HRS983057 IBO983045:IBO983057 ILK983045:ILK983057 IVG983045:IVG983057 JFC983045:JFC983057 JOY983045:JOY983057 JYU983045:JYU983057 KIQ983045:KIQ983057 KSM983045:KSM983057 LCI983045:LCI983057 LME983045:LME983057 LWA983045:LWA983057 MFW983045:MFW983057 MPS983045:MPS983057 MZO983045:MZO983057 NJK983045:NJK983057 NTG983045:NTG983057 ODC983045:ODC983057 OMY983045:OMY983057 OWU983045:OWU983057 PGQ983045:PGQ983057 PQM983045:PQM983057 QAI983045:QAI983057 QKE983045:QKE983057 QUA983045:QUA983057 RDW983045:RDW983057 RNS983045:RNS983057 RXO983045:RXO983057 SHK983045:SHK983057 SRG983045:SRG983057 TBC983045:TBC983057 TKY983045:TKY983057 TUU983045:TUU983057 UEQ983045:UEQ983057 UOM983045:UOM983057 UYI983045:UYI983057 VIE983045:VIE983057 VSA983045:VSA983057 WBW983045:WBW983057 WLS983045:WLS983057 WVO983045:WVO983057">
      <formula1>0</formula1>
      <formula2>100</formula2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C12" sqref="C12"/>
    </sheetView>
  </sheetViews>
  <sheetFormatPr defaultRowHeight="20.25"/>
  <cols>
    <col min="1" max="1" width="7.140625" style="200" bestFit="1" customWidth="1"/>
    <col min="2" max="2" width="35" style="200" customWidth="1"/>
    <col min="3" max="3" width="17.28515625" style="200" customWidth="1"/>
    <col min="4" max="4" width="8.140625" style="200" bestFit="1" customWidth="1"/>
    <col min="5" max="5" width="8.140625" style="200" customWidth="1"/>
    <col min="6" max="17" width="5" style="200" customWidth="1"/>
    <col min="18" max="18" width="10.28515625" style="200" customWidth="1"/>
    <col min="19" max="256" width="9.140625" style="200"/>
    <col min="257" max="257" width="7.140625" style="200" bestFit="1" customWidth="1"/>
    <col min="258" max="258" width="35" style="200" customWidth="1"/>
    <col min="259" max="259" width="17.28515625" style="200" customWidth="1"/>
    <col min="260" max="260" width="8.140625" style="200" bestFit="1" customWidth="1"/>
    <col min="261" max="261" width="8.140625" style="200" customWidth="1"/>
    <col min="262" max="273" width="5" style="200" customWidth="1"/>
    <col min="274" max="274" width="10.28515625" style="200" customWidth="1"/>
    <col min="275" max="512" width="9.140625" style="200"/>
    <col min="513" max="513" width="7.140625" style="200" bestFit="1" customWidth="1"/>
    <col min="514" max="514" width="35" style="200" customWidth="1"/>
    <col min="515" max="515" width="17.28515625" style="200" customWidth="1"/>
    <col min="516" max="516" width="8.140625" style="200" bestFit="1" customWidth="1"/>
    <col min="517" max="517" width="8.140625" style="200" customWidth="1"/>
    <col min="518" max="529" width="5" style="200" customWidth="1"/>
    <col min="530" max="530" width="10.28515625" style="200" customWidth="1"/>
    <col min="531" max="768" width="9.140625" style="200"/>
    <col min="769" max="769" width="7.140625" style="200" bestFit="1" customWidth="1"/>
    <col min="770" max="770" width="35" style="200" customWidth="1"/>
    <col min="771" max="771" width="17.28515625" style="200" customWidth="1"/>
    <col min="772" max="772" width="8.140625" style="200" bestFit="1" customWidth="1"/>
    <col min="773" max="773" width="8.140625" style="200" customWidth="1"/>
    <col min="774" max="785" width="5" style="200" customWidth="1"/>
    <col min="786" max="786" width="10.28515625" style="200" customWidth="1"/>
    <col min="787" max="1024" width="9.140625" style="200"/>
    <col min="1025" max="1025" width="7.140625" style="200" bestFit="1" customWidth="1"/>
    <col min="1026" max="1026" width="35" style="200" customWidth="1"/>
    <col min="1027" max="1027" width="17.28515625" style="200" customWidth="1"/>
    <col min="1028" max="1028" width="8.140625" style="200" bestFit="1" customWidth="1"/>
    <col min="1029" max="1029" width="8.140625" style="200" customWidth="1"/>
    <col min="1030" max="1041" width="5" style="200" customWidth="1"/>
    <col min="1042" max="1042" width="10.28515625" style="200" customWidth="1"/>
    <col min="1043" max="1280" width="9.140625" style="200"/>
    <col min="1281" max="1281" width="7.140625" style="200" bestFit="1" customWidth="1"/>
    <col min="1282" max="1282" width="35" style="200" customWidth="1"/>
    <col min="1283" max="1283" width="17.28515625" style="200" customWidth="1"/>
    <col min="1284" max="1284" width="8.140625" style="200" bestFit="1" customWidth="1"/>
    <col min="1285" max="1285" width="8.140625" style="200" customWidth="1"/>
    <col min="1286" max="1297" width="5" style="200" customWidth="1"/>
    <col min="1298" max="1298" width="10.28515625" style="200" customWidth="1"/>
    <col min="1299" max="1536" width="9.140625" style="200"/>
    <col min="1537" max="1537" width="7.140625" style="200" bestFit="1" customWidth="1"/>
    <col min="1538" max="1538" width="35" style="200" customWidth="1"/>
    <col min="1539" max="1539" width="17.28515625" style="200" customWidth="1"/>
    <col min="1540" max="1540" width="8.140625" style="200" bestFit="1" customWidth="1"/>
    <col min="1541" max="1541" width="8.140625" style="200" customWidth="1"/>
    <col min="1542" max="1553" width="5" style="200" customWidth="1"/>
    <col min="1554" max="1554" width="10.28515625" style="200" customWidth="1"/>
    <col min="1555" max="1792" width="9.140625" style="200"/>
    <col min="1793" max="1793" width="7.140625" style="200" bestFit="1" customWidth="1"/>
    <col min="1794" max="1794" width="35" style="200" customWidth="1"/>
    <col min="1795" max="1795" width="17.28515625" style="200" customWidth="1"/>
    <col min="1796" max="1796" width="8.140625" style="200" bestFit="1" customWidth="1"/>
    <col min="1797" max="1797" width="8.140625" style="200" customWidth="1"/>
    <col min="1798" max="1809" width="5" style="200" customWidth="1"/>
    <col min="1810" max="1810" width="10.28515625" style="200" customWidth="1"/>
    <col min="1811" max="2048" width="9.140625" style="200"/>
    <col min="2049" max="2049" width="7.140625" style="200" bestFit="1" customWidth="1"/>
    <col min="2050" max="2050" width="35" style="200" customWidth="1"/>
    <col min="2051" max="2051" width="17.28515625" style="200" customWidth="1"/>
    <col min="2052" max="2052" width="8.140625" style="200" bestFit="1" customWidth="1"/>
    <col min="2053" max="2053" width="8.140625" style="200" customWidth="1"/>
    <col min="2054" max="2065" width="5" style="200" customWidth="1"/>
    <col min="2066" max="2066" width="10.28515625" style="200" customWidth="1"/>
    <col min="2067" max="2304" width="9.140625" style="200"/>
    <col min="2305" max="2305" width="7.140625" style="200" bestFit="1" customWidth="1"/>
    <col min="2306" max="2306" width="35" style="200" customWidth="1"/>
    <col min="2307" max="2307" width="17.28515625" style="200" customWidth="1"/>
    <col min="2308" max="2308" width="8.140625" style="200" bestFit="1" customWidth="1"/>
    <col min="2309" max="2309" width="8.140625" style="200" customWidth="1"/>
    <col min="2310" max="2321" width="5" style="200" customWidth="1"/>
    <col min="2322" max="2322" width="10.28515625" style="200" customWidth="1"/>
    <col min="2323" max="2560" width="9.140625" style="200"/>
    <col min="2561" max="2561" width="7.140625" style="200" bestFit="1" customWidth="1"/>
    <col min="2562" max="2562" width="35" style="200" customWidth="1"/>
    <col min="2563" max="2563" width="17.28515625" style="200" customWidth="1"/>
    <col min="2564" max="2564" width="8.140625" style="200" bestFit="1" customWidth="1"/>
    <col min="2565" max="2565" width="8.140625" style="200" customWidth="1"/>
    <col min="2566" max="2577" width="5" style="200" customWidth="1"/>
    <col min="2578" max="2578" width="10.28515625" style="200" customWidth="1"/>
    <col min="2579" max="2816" width="9.140625" style="200"/>
    <col min="2817" max="2817" width="7.140625" style="200" bestFit="1" customWidth="1"/>
    <col min="2818" max="2818" width="35" style="200" customWidth="1"/>
    <col min="2819" max="2819" width="17.28515625" style="200" customWidth="1"/>
    <col min="2820" max="2820" width="8.140625" style="200" bestFit="1" customWidth="1"/>
    <col min="2821" max="2821" width="8.140625" style="200" customWidth="1"/>
    <col min="2822" max="2833" width="5" style="200" customWidth="1"/>
    <col min="2834" max="2834" width="10.28515625" style="200" customWidth="1"/>
    <col min="2835" max="3072" width="9.140625" style="200"/>
    <col min="3073" max="3073" width="7.140625" style="200" bestFit="1" customWidth="1"/>
    <col min="3074" max="3074" width="35" style="200" customWidth="1"/>
    <col min="3075" max="3075" width="17.28515625" style="200" customWidth="1"/>
    <col min="3076" max="3076" width="8.140625" style="200" bestFit="1" customWidth="1"/>
    <col min="3077" max="3077" width="8.140625" style="200" customWidth="1"/>
    <col min="3078" max="3089" width="5" style="200" customWidth="1"/>
    <col min="3090" max="3090" width="10.28515625" style="200" customWidth="1"/>
    <col min="3091" max="3328" width="9.140625" style="200"/>
    <col min="3329" max="3329" width="7.140625" style="200" bestFit="1" customWidth="1"/>
    <col min="3330" max="3330" width="35" style="200" customWidth="1"/>
    <col min="3331" max="3331" width="17.28515625" style="200" customWidth="1"/>
    <col min="3332" max="3332" width="8.140625" style="200" bestFit="1" customWidth="1"/>
    <col min="3333" max="3333" width="8.140625" style="200" customWidth="1"/>
    <col min="3334" max="3345" width="5" style="200" customWidth="1"/>
    <col min="3346" max="3346" width="10.28515625" style="200" customWidth="1"/>
    <col min="3347" max="3584" width="9.140625" style="200"/>
    <col min="3585" max="3585" width="7.140625" style="200" bestFit="1" customWidth="1"/>
    <col min="3586" max="3586" width="35" style="200" customWidth="1"/>
    <col min="3587" max="3587" width="17.28515625" style="200" customWidth="1"/>
    <col min="3588" max="3588" width="8.140625" style="200" bestFit="1" customWidth="1"/>
    <col min="3589" max="3589" width="8.140625" style="200" customWidth="1"/>
    <col min="3590" max="3601" width="5" style="200" customWidth="1"/>
    <col min="3602" max="3602" width="10.28515625" style="200" customWidth="1"/>
    <col min="3603" max="3840" width="9.140625" style="200"/>
    <col min="3841" max="3841" width="7.140625" style="200" bestFit="1" customWidth="1"/>
    <col min="3842" max="3842" width="35" style="200" customWidth="1"/>
    <col min="3843" max="3843" width="17.28515625" style="200" customWidth="1"/>
    <col min="3844" max="3844" width="8.140625" style="200" bestFit="1" customWidth="1"/>
    <col min="3845" max="3845" width="8.140625" style="200" customWidth="1"/>
    <col min="3846" max="3857" width="5" style="200" customWidth="1"/>
    <col min="3858" max="3858" width="10.28515625" style="200" customWidth="1"/>
    <col min="3859" max="4096" width="9.140625" style="200"/>
    <col min="4097" max="4097" width="7.140625" style="200" bestFit="1" customWidth="1"/>
    <col min="4098" max="4098" width="35" style="200" customWidth="1"/>
    <col min="4099" max="4099" width="17.28515625" style="200" customWidth="1"/>
    <col min="4100" max="4100" width="8.140625" style="200" bestFit="1" customWidth="1"/>
    <col min="4101" max="4101" width="8.140625" style="200" customWidth="1"/>
    <col min="4102" max="4113" width="5" style="200" customWidth="1"/>
    <col min="4114" max="4114" width="10.28515625" style="200" customWidth="1"/>
    <col min="4115" max="4352" width="9.140625" style="200"/>
    <col min="4353" max="4353" width="7.140625" style="200" bestFit="1" customWidth="1"/>
    <col min="4354" max="4354" width="35" style="200" customWidth="1"/>
    <col min="4355" max="4355" width="17.28515625" style="200" customWidth="1"/>
    <col min="4356" max="4356" width="8.140625" style="200" bestFit="1" customWidth="1"/>
    <col min="4357" max="4357" width="8.140625" style="200" customWidth="1"/>
    <col min="4358" max="4369" width="5" style="200" customWidth="1"/>
    <col min="4370" max="4370" width="10.28515625" style="200" customWidth="1"/>
    <col min="4371" max="4608" width="9.140625" style="200"/>
    <col min="4609" max="4609" width="7.140625" style="200" bestFit="1" customWidth="1"/>
    <col min="4610" max="4610" width="35" style="200" customWidth="1"/>
    <col min="4611" max="4611" width="17.28515625" style="200" customWidth="1"/>
    <col min="4612" max="4612" width="8.140625" style="200" bestFit="1" customWidth="1"/>
    <col min="4613" max="4613" width="8.140625" style="200" customWidth="1"/>
    <col min="4614" max="4625" width="5" style="200" customWidth="1"/>
    <col min="4626" max="4626" width="10.28515625" style="200" customWidth="1"/>
    <col min="4627" max="4864" width="9.140625" style="200"/>
    <col min="4865" max="4865" width="7.140625" style="200" bestFit="1" customWidth="1"/>
    <col min="4866" max="4866" width="35" style="200" customWidth="1"/>
    <col min="4867" max="4867" width="17.28515625" style="200" customWidth="1"/>
    <col min="4868" max="4868" width="8.140625" style="200" bestFit="1" customWidth="1"/>
    <col min="4869" max="4869" width="8.140625" style="200" customWidth="1"/>
    <col min="4870" max="4881" width="5" style="200" customWidth="1"/>
    <col min="4882" max="4882" width="10.28515625" style="200" customWidth="1"/>
    <col min="4883" max="5120" width="9.140625" style="200"/>
    <col min="5121" max="5121" width="7.140625" style="200" bestFit="1" customWidth="1"/>
    <col min="5122" max="5122" width="35" style="200" customWidth="1"/>
    <col min="5123" max="5123" width="17.28515625" style="200" customWidth="1"/>
    <col min="5124" max="5124" width="8.140625" style="200" bestFit="1" customWidth="1"/>
    <col min="5125" max="5125" width="8.140625" style="200" customWidth="1"/>
    <col min="5126" max="5137" width="5" style="200" customWidth="1"/>
    <col min="5138" max="5138" width="10.28515625" style="200" customWidth="1"/>
    <col min="5139" max="5376" width="9.140625" style="200"/>
    <col min="5377" max="5377" width="7.140625" style="200" bestFit="1" customWidth="1"/>
    <col min="5378" max="5378" width="35" style="200" customWidth="1"/>
    <col min="5379" max="5379" width="17.28515625" style="200" customWidth="1"/>
    <col min="5380" max="5380" width="8.140625" style="200" bestFit="1" customWidth="1"/>
    <col min="5381" max="5381" width="8.140625" style="200" customWidth="1"/>
    <col min="5382" max="5393" width="5" style="200" customWidth="1"/>
    <col min="5394" max="5394" width="10.28515625" style="200" customWidth="1"/>
    <col min="5395" max="5632" width="9.140625" style="200"/>
    <col min="5633" max="5633" width="7.140625" style="200" bestFit="1" customWidth="1"/>
    <col min="5634" max="5634" width="35" style="200" customWidth="1"/>
    <col min="5635" max="5635" width="17.28515625" style="200" customWidth="1"/>
    <col min="5636" max="5636" width="8.140625" style="200" bestFit="1" customWidth="1"/>
    <col min="5637" max="5637" width="8.140625" style="200" customWidth="1"/>
    <col min="5638" max="5649" width="5" style="200" customWidth="1"/>
    <col min="5650" max="5650" width="10.28515625" style="200" customWidth="1"/>
    <col min="5651" max="5888" width="9.140625" style="200"/>
    <col min="5889" max="5889" width="7.140625" style="200" bestFit="1" customWidth="1"/>
    <col min="5890" max="5890" width="35" style="200" customWidth="1"/>
    <col min="5891" max="5891" width="17.28515625" style="200" customWidth="1"/>
    <col min="5892" max="5892" width="8.140625" style="200" bestFit="1" customWidth="1"/>
    <col min="5893" max="5893" width="8.140625" style="200" customWidth="1"/>
    <col min="5894" max="5905" width="5" style="200" customWidth="1"/>
    <col min="5906" max="5906" width="10.28515625" style="200" customWidth="1"/>
    <col min="5907" max="6144" width="9.140625" style="200"/>
    <col min="6145" max="6145" width="7.140625" style="200" bestFit="1" customWidth="1"/>
    <col min="6146" max="6146" width="35" style="200" customWidth="1"/>
    <col min="6147" max="6147" width="17.28515625" style="200" customWidth="1"/>
    <col min="6148" max="6148" width="8.140625" style="200" bestFit="1" customWidth="1"/>
    <col min="6149" max="6149" width="8.140625" style="200" customWidth="1"/>
    <col min="6150" max="6161" width="5" style="200" customWidth="1"/>
    <col min="6162" max="6162" width="10.28515625" style="200" customWidth="1"/>
    <col min="6163" max="6400" width="9.140625" style="200"/>
    <col min="6401" max="6401" width="7.140625" style="200" bestFit="1" customWidth="1"/>
    <col min="6402" max="6402" width="35" style="200" customWidth="1"/>
    <col min="6403" max="6403" width="17.28515625" style="200" customWidth="1"/>
    <col min="6404" max="6404" width="8.140625" style="200" bestFit="1" customWidth="1"/>
    <col min="6405" max="6405" width="8.140625" style="200" customWidth="1"/>
    <col min="6406" max="6417" width="5" style="200" customWidth="1"/>
    <col min="6418" max="6418" width="10.28515625" style="200" customWidth="1"/>
    <col min="6419" max="6656" width="9.140625" style="200"/>
    <col min="6657" max="6657" width="7.140625" style="200" bestFit="1" customWidth="1"/>
    <col min="6658" max="6658" width="35" style="200" customWidth="1"/>
    <col min="6659" max="6659" width="17.28515625" style="200" customWidth="1"/>
    <col min="6660" max="6660" width="8.140625" style="200" bestFit="1" customWidth="1"/>
    <col min="6661" max="6661" width="8.140625" style="200" customWidth="1"/>
    <col min="6662" max="6673" width="5" style="200" customWidth="1"/>
    <col min="6674" max="6674" width="10.28515625" style="200" customWidth="1"/>
    <col min="6675" max="6912" width="9.140625" style="200"/>
    <col min="6913" max="6913" width="7.140625" style="200" bestFit="1" customWidth="1"/>
    <col min="6914" max="6914" width="35" style="200" customWidth="1"/>
    <col min="6915" max="6915" width="17.28515625" style="200" customWidth="1"/>
    <col min="6916" max="6916" width="8.140625" style="200" bestFit="1" customWidth="1"/>
    <col min="6917" max="6917" width="8.140625" style="200" customWidth="1"/>
    <col min="6918" max="6929" width="5" style="200" customWidth="1"/>
    <col min="6930" max="6930" width="10.28515625" style="200" customWidth="1"/>
    <col min="6931" max="7168" width="9.140625" style="200"/>
    <col min="7169" max="7169" width="7.140625" style="200" bestFit="1" customWidth="1"/>
    <col min="7170" max="7170" width="35" style="200" customWidth="1"/>
    <col min="7171" max="7171" width="17.28515625" style="200" customWidth="1"/>
    <col min="7172" max="7172" width="8.140625" style="200" bestFit="1" customWidth="1"/>
    <col min="7173" max="7173" width="8.140625" style="200" customWidth="1"/>
    <col min="7174" max="7185" width="5" style="200" customWidth="1"/>
    <col min="7186" max="7186" width="10.28515625" style="200" customWidth="1"/>
    <col min="7187" max="7424" width="9.140625" style="200"/>
    <col min="7425" max="7425" width="7.140625" style="200" bestFit="1" customWidth="1"/>
    <col min="7426" max="7426" width="35" style="200" customWidth="1"/>
    <col min="7427" max="7427" width="17.28515625" style="200" customWidth="1"/>
    <col min="7428" max="7428" width="8.140625" style="200" bestFit="1" customWidth="1"/>
    <col min="7429" max="7429" width="8.140625" style="200" customWidth="1"/>
    <col min="7430" max="7441" width="5" style="200" customWidth="1"/>
    <col min="7442" max="7442" width="10.28515625" style="200" customWidth="1"/>
    <col min="7443" max="7680" width="9.140625" style="200"/>
    <col min="7681" max="7681" width="7.140625" style="200" bestFit="1" customWidth="1"/>
    <col min="7682" max="7682" width="35" style="200" customWidth="1"/>
    <col min="7683" max="7683" width="17.28515625" style="200" customWidth="1"/>
    <col min="7684" max="7684" width="8.140625" style="200" bestFit="1" customWidth="1"/>
    <col min="7685" max="7685" width="8.140625" style="200" customWidth="1"/>
    <col min="7686" max="7697" width="5" style="200" customWidth="1"/>
    <col min="7698" max="7698" width="10.28515625" style="200" customWidth="1"/>
    <col min="7699" max="7936" width="9.140625" style="200"/>
    <col min="7937" max="7937" width="7.140625" style="200" bestFit="1" customWidth="1"/>
    <col min="7938" max="7938" width="35" style="200" customWidth="1"/>
    <col min="7939" max="7939" width="17.28515625" style="200" customWidth="1"/>
    <col min="7940" max="7940" width="8.140625" style="200" bestFit="1" customWidth="1"/>
    <col min="7941" max="7941" width="8.140625" style="200" customWidth="1"/>
    <col min="7942" max="7953" width="5" style="200" customWidth="1"/>
    <col min="7954" max="7954" width="10.28515625" style="200" customWidth="1"/>
    <col min="7955" max="8192" width="9.140625" style="200"/>
    <col min="8193" max="8193" width="7.140625" style="200" bestFit="1" customWidth="1"/>
    <col min="8194" max="8194" width="35" style="200" customWidth="1"/>
    <col min="8195" max="8195" width="17.28515625" style="200" customWidth="1"/>
    <col min="8196" max="8196" width="8.140625" style="200" bestFit="1" customWidth="1"/>
    <col min="8197" max="8197" width="8.140625" style="200" customWidth="1"/>
    <col min="8198" max="8209" width="5" style="200" customWidth="1"/>
    <col min="8210" max="8210" width="10.28515625" style="200" customWidth="1"/>
    <col min="8211" max="8448" width="9.140625" style="200"/>
    <col min="8449" max="8449" width="7.140625" style="200" bestFit="1" customWidth="1"/>
    <col min="8450" max="8450" width="35" style="200" customWidth="1"/>
    <col min="8451" max="8451" width="17.28515625" style="200" customWidth="1"/>
    <col min="8452" max="8452" width="8.140625" style="200" bestFit="1" customWidth="1"/>
    <col min="8453" max="8453" width="8.140625" style="200" customWidth="1"/>
    <col min="8454" max="8465" width="5" style="200" customWidth="1"/>
    <col min="8466" max="8466" width="10.28515625" style="200" customWidth="1"/>
    <col min="8467" max="8704" width="9.140625" style="200"/>
    <col min="8705" max="8705" width="7.140625" style="200" bestFit="1" customWidth="1"/>
    <col min="8706" max="8706" width="35" style="200" customWidth="1"/>
    <col min="8707" max="8707" width="17.28515625" style="200" customWidth="1"/>
    <col min="8708" max="8708" width="8.140625" style="200" bestFit="1" customWidth="1"/>
    <col min="8709" max="8709" width="8.140625" style="200" customWidth="1"/>
    <col min="8710" max="8721" width="5" style="200" customWidth="1"/>
    <col min="8722" max="8722" width="10.28515625" style="200" customWidth="1"/>
    <col min="8723" max="8960" width="9.140625" style="200"/>
    <col min="8961" max="8961" width="7.140625" style="200" bestFit="1" customWidth="1"/>
    <col min="8962" max="8962" width="35" style="200" customWidth="1"/>
    <col min="8963" max="8963" width="17.28515625" style="200" customWidth="1"/>
    <col min="8964" max="8964" width="8.140625" style="200" bestFit="1" customWidth="1"/>
    <col min="8965" max="8965" width="8.140625" style="200" customWidth="1"/>
    <col min="8966" max="8977" width="5" style="200" customWidth="1"/>
    <col min="8978" max="8978" width="10.28515625" style="200" customWidth="1"/>
    <col min="8979" max="9216" width="9.140625" style="200"/>
    <col min="9217" max="9217" width="7.140625" style="200" bestFit="1" customWidth="1"/>
    <col min="9218" max="9218" width="35" style="200" customWidth="1"/>
    <col min="9219" max="9219" width="17.28515625" style="200" customWidth="1"/>
    <col min="9220" max="9220" width="8.140625" style="200" bestFit="1" customWidth="1"/>
    <col min="9221" max="9221" width="8.140625" style="200" customWidth="1"/>
    <col min="9222" max="9233" width="5" style="200" customWidth="1"/>
    <col min="9234" max="9234" width="10.28515625" style="200" customWidth="1"/>
    <col min="9235" max="9472" width="9.140625" style="200"/>
    <col min="9473" max="9473" width="7.140625" style="200" bestFit="1" customWidth="1"/>
    <col min="9474" max="9474" width="35" style="200" customWidth="1"/>
    <col min="9475" max="9475" width="17.28515625" style="200" customWidth="1"/>
    <col min="9476" max="9476" width="8.140625" style="200" bestFit="1" customWidth="1"/>
    <col min="9477" max="9477" width="8.140625" style="200" customWidth="1"/>
    <col min="9478" max="9489" width="5" style="200" customWidth="1"/>
    <col min="9490" max="9490" width="10.28515625" style="200" customWidth="1"/>
    <col min="9491" max="9728" width="9.140625" style="200"/>
    <col min="9729" max="9729" width="7.140625" style="200" bestFit="1" customWidth="1"/>
    <col min="9730" max="9730" width="35" style="200" customWidth="1"/>
    <col min="9731" max="9731" width="17.28515625" style="200" customWidth="1"/>
    <col min="9732" max="9732" width="8.140625" style="200" bestFit="1" customWidth="1"/>
    <col min="9733" max="9733" width="8.140625" style="200" customWidth="1"/>
    <col min="9734" max="9745" width="5" style="200" customWidth="1"/>
    <col min="9746" max="9746" width="10.28515625" style="200" customWidth="1"/>
    <col min="9747" max="9984" width="9.140625" style="200"/>
    <col min="9985" max="9985" width="7.140625" style="200" bestFit="1" customWidth="1"/>
    <col min="9986" max="9986" width="35" style="200" customWidth="1"/>
    <col min="9987" max="9987" width="17.28515625" style="200" customWidth="1"/>
    <col min="9988" max="9988" width="8.140625" style="200" bestFit="1" customWidth="1"/>
    <col min="9989" max="9989" width="8.140625" style="200" customWidth="1"/>
    <col min="9990" max="10001" width="5" style="200" customWidth="1"/>
    <col min="10002" max="10002" width="10.28515625" style="200" customWidth="1"/>
    <col min="10003" max="10240" width="9.140625" style="200"/>
    <col min="10241" max="10241" width="7.140625" style="200" bestFit="1" customWidth="1"/>
    <col min="10242" max="10242" width="35" style="200" customWidth="1"/>
    <col min="10243" max="10243" width="17.28515625" style="200" customWidth="1"/>
    <col min="10244" max="10244" width="8.140625" style="200" bestFit="1" customWidth="1"/>
    <col min="10245" max="10245" width="8.140625" style="200" customWidth="1"/>
    <col min="10246" max="10257" width="5" style="200" customWidth="1"/>
    <col min="10258" max="10258" width="10.28515625" style="200" customWidth="1"/>
    <col min="10259" max="10496" width="9.140625" style="200"/>
    <col min="10497" max="10497" width="7.140625" style="200" bestFit="1" customWidth="1"/>
    <col min="10498" max="10498" width="35" style="200" customWidth="1"/>
    <col min="10499" max="10499" width="17.28515625" style="200" customWidth="1"/>
    <col min="10500" max="10500" width="8.140625" style="200" bestFit="1" customWidth="1"/>
    <col min="10501" max="10501" width="8.140625" style="200" customWidth="1"/>
    <col min="10502" max="10513" width="5" style="200" customWidth="1"/>
    <col min="10514" max="10514" width="10.28515625" style="200" customWidth="1"/>
    <col min="10515" max="10752" width="9.140625" style="200"/>
    <col min="10753" max="10753" width="7.140625" style="200" bestFit="1" customWidth="1"/>
    <col min="10754" max="10754" width="35" style="200" customWidth="1"/>
    <col min="10755" max="10755" width="17.28515625" style="200" customWidth="1"/>
    <col min="10756" max="10756" width="8.140625" style="200" bestFit="1" customWidth="1"/>
    <col min="10757" max="10757" width="8.140625" style="200" customWidth="1"/>
    <col min="10758" max="10769" width="5" style="200" customWidth="1"/>
    <col min="10770" max="10770" width="10.28515625" style="200" customWidth="1"/>
    <col min="10771" max="11008" width="9.140625" style="200"/>
    <col min="11009" max="11009" width="7.140625" style="200" bestFit="1" customWidth="1"/>
    <col min="11010" max="11010" width="35" style="200" customWidth="1"/>
    <col min="11011" max="11011" width="17.28515625" style="200" customWidth="1"/>
    <col min="11012" max="11012" width="8.140625" style="200" bestFit="1" customWidth="1"/>
    <col min="11013" max="11013" width="8.140625" style="200" customWidth="1"/>
    <col min="11014" max="11025" width="5" style="200" customWidth="1"/>
    <col min="11026" max="11026" width="10.28515625" style="200" customWidth="1"/>
    <col min="11027" max="11264" width="9.140625" style="200"/>
    <col min="11265" max="11265" width="7.140625" style="200" bestFit="1" customWidth="1"/>
    <col min="11266" max="11266" width="35" style="200" customWidth="1"/>
    <col min="11267" max="11267" width="17.28515625" style="200" customWidth="1"/>
    <col min="11268" max="11268" width="8.140625" style="200" bestFit="1" customWidth="1"/>
    <col min="11269" max="11269" width="8.140625" style="200" customWidth="1"/>
    <col min="11270" max="11281" width="5" style="200" customWidth="1"/>
    <col min="11282" max="11282" width="10.28515625" style="200" customWidth="1"/>
    <col min="11283" max="11520" width="9.140625" style="200"/>
    <col min="11521" max="11521" width="7.140625" style="200" bestFit="1" customWidth="1"/>
    <col min="11522" max="11522" width="35" style="200" customWidth="1"/>
    <col min="11523" max="11523" width="17.28515625" style="200" customWidth="1"/>
    <col min="11524" max="11524" width="8.140625" style="200" bestFit="1" customWidth="1"/>
    <col min="11525" max="11525" width="8.140625" style="200" customWidth="1"/>
    <col min="11526" max="11537" width="5" style="200" customWidth="1"/>
    <col min="11538" max="11538" width="10.28515625" style="200" customWidth="1"/>
    <col min="11539" max="11776" width="9.140625" style="200"/>
    <col min="11777" max="11777" width="7.140625" style="200" bestFit="1" customWidth="1"/>
    <col min="11778" max="11778" width="35" style="200" customWidth="1"/>
    <col min="11779" max="11779" width="17.28515625" style="200" customWidth="1"/>
    <col min="11780" max="11780" width="8.140625" style="200" bestFit="1" customWidth="1"/>
    <col min="11781" max="11781" width="8.140625" style="200" customWidth="1"/>
    <col min="11782" max="11793" width="5" style="200" customWidth="1"/>
    <col min="11794" max="11794" width="10.28515625" style="200" customWidth="1"/>
    <col min="11795" max="12032" width="9.140625" style="200"/>
    <col min="12033" max="12033" width="7.140625" style="200" bestFit="1" customWidth="1"/>
    <col min="12034" max="12034" width="35" style="200" customWidth="1"/>
    <col min="12035" max="12035" width="17.28515625" style="200" customWidth="1"/>
    <col min="12036" max="12036" width="8.140625" style="200" bestFit="1" customWidth="1"/>
    <col min="12037" max="12037" width="8.140625" style="200" customWidth="1"/>
    <col min="12038" max="12049" width="5" style="200" customWidth="1"/>
    <col min="12050" max="12050" width="10.28515625" style="200" customWidth="1"/>
    <col min="12051" max="12288" width="9.140625" style="200"/>
    <col min="12289" max="12289" width="7.140625" style="200" bestFit="1" customWidth="1"/>
    <col min="12290" max="12290" width="35" style="200" customWidth="1"/>
    <col min="12291" max="12291" width="17.28515625" style="200" customWidth="1"/>
    <col min="12292" max="12292" width="8.140625" style="200" bestFit="1" customWidth="1"/>
    <col min="12293" max="12293" width="8.140625" style="200" customWidth="1"/>
    <col min="12294" max="12305" width="5" style="200" customWidth="1"/>
    <col min="12306" max="12306" width="10.28515625" style="200" customWidth="1"/>
    <col min="12307" max="12544" width="9.140625" style="200"/>
    <col min="12545" max="12545" width="7.140625" style="200" bestFit="1" customWidth="1"/>
    <col min="12546" max="12546" width="35" style="200" customWidth="1"/>
    <col min="12547" max="12547" width="17.28515625" style="200" customWidth="1"/>
    <col min="12548" max="12548" width="8.140625" style="200" bestFit="1" customWidth="1"/>
    <col min="12549" max="12549" width="8.140625" style="200" customWidth="1"/>
    <col min="12550" max="12561" width="5" style="200" customWidth="1"/>
    <col min="12562" max="12562" width="10.28515625" style="200" customWidth="1"/>
    <col min="12563" max="12800" width="9.140625" style="200"/>
    <col min="12801" max="12801" width="7.140625" style="200" bestFit="1" customWidth="1"/>
    <col min="12802" max="12802" width="35" style="200" customWidth="1"/>
    <col min="12803" max="12803" width="17.28515625" style="200" customWidth="1"/>
    <col min="12804" max="12804" width="8.140625" style="200" bestFit="1" customWidth="1"/>
    <col min="12805" max="12805" width="8.140625" style="200" customWidth="1"/>
    <col min="12806" max="12817" width="5" style="200" customWidth="1"/>
    <col min="12818" max="12818" width="10.28515625" style="200" customWidth="1"/>
    <col min="12819" max="13056" width="9.140625" style="200"/>
    <col min="13057" max="13057" width="7.140625" style="200" bestFit="1" customWidth="1"/>
    <col min="13058" max="13058" width="35" style="200" customWidth="1"/>
    <col min="13059" max="13059" width="17.28515625" style="200" customWidth="1"/>
    <col min="13060" max="13060" width="8.140625" style="200" bestFit="1" customWidth="1"/>
    <col min="13061" max="13061" width="8.140625" style="200" customWidth="1"/>
    <col min="13062" max="13073" width="5" style="200" customWidth="1"/>
    <col min="13074" max="13074" width="10.28515625" style="200" customWidth="1"/>
    <col min="13075" max="13312" width="9.140625" style="200"/>
    <col min="13313" max="13313" width="7.140625" style="200" bestFit="1" customWidth="1"/>
    <col min="13314" max="13314" width="35" style="200" customWidth="1"/>
    <col min="13315" max="13315" width="17.28515625" style="200" customWidth="1"/>
    <col min="13316" max="13316" width="8.140625" style="200" bestFit="1" customWidth="1"/>
    <col min="13317" max="13317" width="8.140625" style="200" customWidth="1"/>
    <col min="13318" max="13329" width="5" style="200" customWidth="1"/>
    <col min="13330" max="13330" width="10.28515625" style="200" customWidth="1"/>
    <col min="13331" max="13568" width="9.140625" style="200"/>
    <col min="13569" max="13569" width="7.140625" style="200" bestFit="1" customWidth="1"/>
    <col min="13570" max="13570" width="35" style="200" customWidth="1"/>
    <col min="13571" max="13571" width="17.28515625" style="200" customWidth="1"/>
    <col min="13572" max="13572" width="8.140625" style="200" bestFit="1" customWidth="1"/>
    <col min="13573" max="13573" width="8.140625" style="200" customWidth="1"/>
    <col min="13574" max="13585" width="5" style="200" customWidth="1"/>
    <col min="13586" max="13586" width="10.28515625" style="200" customWidth="1"/>
    <col min="13587" max="13824" width="9.140625" style="200"/>
    <col min="13825" max="13825" width="7.140625" style="200" bestFit="1" customWidth="1"/>
    <col min="13826" max="13826" width="35" style="200" customWidth="1"/>
    <col min="13827" max="13827" width="17.28515625" style="200" customWidth="1"/>
    <col min="13828" max="13828" width="8.140625" style="200" bestFit="1" customWidth="1"/>
    <col min="13829" max="13829" width="8.140625" style="200" customWidth="1"/>
    <col min="13830" max="13841" width="5" style="200" customWidth="1"/>
    <col min="13842" max="13842" width="10.28515625" style="200" customWidth="1"/>
    <col min="13843" max="14080" width="9.140625" style="200"/>
    <col min="14081" max="14081" width="7.140625" style="200" bestFit="1" customWidth="1"/>
    <col min="14082" max="14082" width="35" style="200" customWidth="1"/>
    <col min="14083" max="14083" width="17.28515625" style="200" customWidth="1"/>
    <col min="14084" max="14084" width="8.140625" style="200" bestFit="1" customWidth="1"/>
    <col min="14085" max="14085" width="8.140625" style="200" customWidth="1"/>
    <col min="14086" max="14097" width="5" style="200" customWidth="1"/>
    <col min="14098" max="14098" width="10.28515625" style="200" customWidth="1"/>
    <col min="14099" max="14336" width="9.140625" style="200"/>
    <col min="14337" max="14337" width="7.140625" style="200" bestFit="1" customWidth="1"/>
    <col min="14338" max="14338" width="35" style="200" customWidth="1"/>
    <col min="14339" max="14339" width="17.28515625" style="200" customWidth="1"/>
    <col min="14340" max="14340" width="8.140625" style="200" bestFit="1" customWidth="1"/>
    <col min="14341" max="14341" width="8.140625" style="200" customWidth="1"/>
    <col min="14342" max="14353" width="5" style="200" customWidth="1"/>
    <col min="14354" max="14354" width="10.28515625" style="200" customWidth="1"/>
    <col min="14355" max="14592" width="9.140625" style="200"/>
    <col min="14593" max="14593" width="7.140625" style="200" bestFit="1" customWidth="1"/>
    <col min="14594" max="14594" width="35" style="200" customWidth="1"/>
    <col min="14595" max="14595" width="17.28515625" style="200" customWidth="1"/>
    <col min="14596" max="14596" width="8.140625" style="200" bestFit="1" customWidth="1"/>
    <col min="14597" max="14597" width="8.140625" style="200" customWidth="1"/>
    <col min="14598" max="14609" width="5" style="200" customWidth="1"/>
    <col min="14610" max="14610" width="10.28515625" style="200" customWidth="1"/>
    <col min="14611" max="14848" width="9.140625" style="200"/>
    <col min="14849" max="14849" width="7.140625" style="200" bestFit="1" customWidth="1"/>
    <col min="14850" max="14850" width="35" style="200" customWidth="1"/>
    <col min="14851" max="14851" width="17.28515625" style="200" customWidth="1"/>
    <col min="14852" max="14852" width="8.140625" style="200" bestFit="1" customWidth="1"/>
    <col min="14853" max="14853" width="8.140625" style="200" customWidth="1"/>
    <col min="14854" max="14865" width="5" style="200" customWidth="1"/>
    <col min="14866" max="14866" width="10.28515625" style="200" customWidth="1"/>
    <col min="14867" max="15104" width="9.140625" style="200"/>
    <col min="15105" max="15105" width="7.140625" style="200" bestFit="1" customWidth="1"/>
    <col min="15106" max="15106" width="35" style="200" customWidth="1"/>
    <col min="15107" max="15107" width="17.28515625" style="200" customWidth="1"/>
    <col min="15108" max="15108" width="8.140625" style="200" bestFit="1" customWidth="1"/>
    <col min="15109" max="15109" width="8.140625" style="200" customWidth="1"/>
    <col min="15110" max="15121" width="5" style="200" customWidth="1"/>
    <col min="15122" max="15122" width="10.28515625" style="200" customWidth="1"/>
    <col min="15123" max="15360" width="9.140625" style="200"/>
    <col min="15361" max="15361" width="7.140625" style="200" bestFit="1" customWidth="1"/>
    <col min="15362" max="15362" width="35" style="200" customWidth="1"/>
    <col min="15363" max="15363" width="17.28515625" style="200" customWidth="1"/>
    <col min="15364" max="15364" width="8.140625" style="200" bestFit="1" customWidth="1"/>
    <col min="15365" max="15365" width="8.140625" style="200" customWidth="1"/>
    <col min="15366" max="15377" width="5" style="200" customWidth="1"/>
    <col min="15378" max="15378" width="10.28515625" style="200" customWidth="1"/>
    <col min="15379" max="15616" width="9.140625" style="200"/>
    <col min="15617" max="15617" width="7.140625" style="200" bestFit="1" customWidth="1"/>
    <col min="15618" max="15618" width="35" style="200" customWidth="1"/>
    <col min="15619" max="15619" width="17.28515625" style="200" customWidth="1"/>
    <col min="15620" max="15620" width="8.140625" style="200" bestFit="1" customWidth="1"/>
    <col min="15621" max="15621" width="8.140625" style="200" customWidth="1"/>
    <col min="15622" max="15633" width="5" style="200" customWidth="1"/>
    <col min="15634" max="15634" width="10.28515625" style="200" customWidth="1"/>
    <col min="15635" max="15872" width="9.140625" style="200"/>
    <col min="15873" max="15873" width="7.140625" style="200" bestFit="1" customWidth="1"/>
    <col min="15874" max="15874" width="35" style="200" customWidth="1"/>
    <col min="15875" max="15875" width="17.28515625" style="200" customWidth="1"/>
    <col min="15876" max="15876" width="8.140625" style="200" bestFit="1" customWidth="1"/>
    <col min="15877" max="15877" width="8.140625" style="200" customWidth="1"/>
    <col min="15878" max="15889" width="5" style="200" customWidth="1"/>
    <col min="15890" max="15890" width="10.28515625" style="200" customWidth="1"/>
    <col min="15891" max="16128" width="9.140625" style="200"/>
    <col min="16129" max="16129" width="7.140625" style="200" bestFit="1" customWidth="1"/>
    <col min="16130" max="16130" width="35" style="200" customWidth="1"/>
    <col min="16131" max="16131" width="17.28515625" style="200" customWidth="1"/>
    <col min="16132" max="16132" width="8.140625" style="200" bestFit="1" customWidth="1"/>
    <col min="16133" max="16133" width="8.140625" style="200" customWidth="1"/>
    <col min="16134" max="16145" width="5" style="200" customWidth="1"/>
    <col min="16146" max="16146" width="10.28515625" style="200" customWidth="1"/>
    <col min="16147" max="16384" width="9.140625" style="200"/>
  </cols>
  <sheetData>
    <row r="1" spans="1:18" s="192" customFormat="1" ht="23.25">
      <c r="A1" s="191" t="s">
        <v>521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s="192" customFormat="1" ht="23.25">
      <c r="A2" s="191" t="s">
        <v>493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s="192" customFormat="1"/>
    <row r="4" spans="1:18" s="195" customFormat="1">
      <c r="A4" s="193" t="s">
        <v>0</v>
      </c>
      <c r="B4" s="193" t="s">
        <v>522</v>
      </c>
      <c r="C4" s="193" t="s">
        <v>6</v>
      </c>
      <c r="D4" s="193" t="s">
        <v>41</v>
      </c>
      <c r="E4" s="193" t="s">
        <v>523</v>
      </c>
      <c r="F4" s="194" t="s">
        <v>524</v>
      </c>
      <c r="G4" s="194"/>
      <c r="H4" s="194"/>
      <c r="I4" s="194"/>
      <c r="J4" s="194" t="s">
        <v>524</v>
      </c>
      <c r="K4" s="194"/>
      <c r="L4" s="194"/>
      <c r="M4" s="194"/>
      <c r="N4" s="194" t="s">
        <v>525</v>
      </c>
      <c r="O4" s="194"/>
      <c r="P4" s="194"/>
      <c r="Q4" s="194"/>
      <c r="R4" s="193" t="s">
        <v>4</v>
      </c>
    </row>
    <row r="5" spans="1:18" s="195" customFormat="1">
      <c r="A5" s="196" t="s">
        <v>5</v>
      </c>
      <c r="B5" s="196"/>
      <c r="C5" s="196"/>
      <c r="D5" s="196"/>
      <c r="E5" s="196" t="s">
        <v>6</v>
      </c>
      <c r="F5" s="197" t="s">
        <v>526</v>
      </c>
      <c r="G5" s="197"/>
      <c r="H5" s="197"/>
      <c r="I5" s="197"/>
      <c r="J5" s="197" t="s">
        <v>527</v>
      </c>
      <c r="K5" s="197"/>
      <c r="L5" s="197"/>
      <c r="M5" s="197"/>
      <c r="N5" s="197" t="s">
        <v>528</v>
      </c>
      <c r="O5" s="197"/>
      <c r="P5" s="197"/>
      <c r="Q5" s="197"/>
      <c r="R5" s="196"/>
    </row>
    <row r="6" spans="1:18" s="195" customFormat="1">
      <c r="A6" s="198"/>
      <c r="B6" s="198"/>
      <c r="C6" s="198"/>
      <c r="D6" s="198"/>
      <c r="E6" s="198"/>
      <c r="F6" s="198" t="s">
        <v>529</v>
      </c>
      <c r="G6" s="198" t="s">
        <v>530</v>
      </c>
      <c r="H6" s="198" t="s">
        <v>531</v>
      </c>
      <c r="I6" s="198" t="s">
        <v>532</v>
      </c>
      <c r="J6" s="198" t="s">
        <v>529</v>
      </c>
      <c r="K6" s="198" t="s">
        <v>530</v>
      </c>
      <c r="L6" s="198" t="s">
        <v>531</v>
      </c>
      <c r="M6" s="198" t="s">
        <v>532</v>
      </c>
      <c r="N6" s="198" t="s">
        <v>529</v>
      </c>
      <c r="O6" s="198" t="s">
        <v>530</v>
      </c>
      <c r="P6" s="198" t="s">
        <v>531</v>
      </c>
      <c r="Q6" s="198" t="s">
        <v>532</v>
      </c>
      <c r="R6" s="198"/>
    </row>
    <row r="7" spans="1:18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8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</row>
    <row r="9" spans="1:18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8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</row>
    <row r="11" spans="1:18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</row>
    <row r="12" spans="1:18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</row>
    <row r="16" spans="1:18">
      <c r="D16" s="192" t="s">
        <v>517</v>
      </c>
    </row>
    <row r="17" spans="4:4">
      <c r="D17" s="192" t="s">
        <v>518</v>
      </c>
    </row>
    <row r="18" spans="4:4">
      <c r="D18" s="192" t="s">
        <v>519</v>
      </c>
    </row>
    <row r="19" spans="4:4">
      <c r="D19" s="192" t="s">
        <v>520</v>
      </c>
    </row>
  </sheetData>
  <mergeCells count="8">
    <mergeCell ref="A1:R1"/>
    <mergeCell ref="A2:R2"/>
    <mergeCell ref="F4:I4"/>
    <mergeCell ref="J4:M4"/>
    <mergeCell ref="N4:Q4"/>
    <mergeCell ref="F5:I5"/>
    <mergeCell ref="J5:M5"/>
    <mergeCell ref="N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Sheet1</vt:lpstr>
      <vt:lpstr>Sheet4</vt:lpstr>
      <vt:lpstr>รายชื่อพนักงานราชการ</vt:lpstr>
      <vt:lpstr>แบบฟอร์มที่ 1</vt:lpstr>
      <vt:lpstr>แบบฟอร์มที่ 2</vt:lpstr>
      <vt:lpstr>รายชื่อพนักงานราชการ!Print_Titles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ocsc</dc:creator>
  <cp:lastModifiedBy>abcde</cp:lastModifiedBy>
  <cp:lastPrinted>2016-09-14T04:17:43Z</cp:lastPrinted>
  <dcterms:created xsi:type="dcterms:W3CDTF">2010-03-29T10:42:36Z</dcterms:created>
  <dcterms:modified xsi:type="dcterms:W3CDTF">2016-09-14T04:46:56Z</dcterms:modified>
</cp:coreProperties>
</file>